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9 день " sheetId="1" r:id="rId1"/>
  </sheets>
  <calcPr calcId="124519"/>
</workbook>
</file>

<file path=xl/calcChain.xml><?xml version="1.0" encoding="utf-8"?>
<calcChain xmlns="http://schemas.openxmlformats.org/spreadsheetml/2006/main">
  <c r="Y31" i="1"/>
  <c r="X31"/>
  <c r="W31"/>
  <c r="V31"/>
  <c r="U31"/>
  <c r="T31"/>
  <c r="S31"/>
  <c r="R31"/>
  <c r="Q31"/>
  <c r="P31"/>
  <c r="O31"/>
  <c r="N31"/>
  <c r="M31"/>
  <c r="L31"/>
  <c r="L32" s="1"/>
  <c r="K31"/>
  <c r="J31"/>
  <c r="I31"/>
  <c r="G31"/>
  <c r="Y22"/>
  <c r="X22"/>
  <c r="W22"/>
  <c r="V22"/>
  <c r="U22"/>
  <c r="T22"/>
  <c r="S22"/>
  <c r="R22"/>
  <c r="Q22"/>
  <c r="P22"/>
  <c r="O22"/>
  <c r="N22"/>
  <c r="M22"/>
  <c r="L22"/>
  <c r="L23" s="1"/>
  <c r="K22"/>
  <c r="J22"/>
  <c r="I22"/>
  <c r="G22"/>
  <c r="Y8"/>
  <c r="X8"/>
  <c r="W8"/>
  <c r="V8"/>
  <c r="U8"/>
  <c r="T8"/>
  <c r="S8"/>
  <c r="R8"/>
  <c r="Q8"/>
  <c r="P8"/>
  <c r="O8"/>
  <c r="N8"/>
  <c r="M8"/>
  <c r="L8"/>
  <c r="L9" s="1"/>
  <c r="K8"/>
  <c r="J8"/>
  <c r="I8"/>
  <c r="G8"/>
</calcChain>
</file>

<file path=xl/sharedStrings.xml><?xml version="1.0" encoding="utf-8"?>
<sst xmlns="http://schemas.openxmlformats.org/spreadsheetml/2006/main" count="81" uniqueCount="59">
  <si>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</si>
  <si>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</si>
  <si>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</si>
  <si>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</si>
  <si>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</si>
  <si>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</si>
  <si>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</si>
  <si>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</si>
  <si>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</si>
  <si>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</si>
  <si>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</si>
  <si>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</si>
  <si>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</si>
  <si>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</si>
  <si>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</si>
  <si>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</si>
  <si>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</si>
  <si>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</si>
  <si>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</si>
  <si>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</si>
  <si>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</si>
  <si>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</si>
  <si>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</si>
  <si>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</si>
  <si>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</si>
  <si>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</si>
  <si>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</si>
  <si>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</si>
  <si>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</si>
  <si>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</si>
  <si>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</si>
  <si>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</si>
  <si>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</si>
  <si>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</si>
  <si>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</si>
  <si>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Хлеб ржаной</t>
  </si>
  <si>
    <t xml:space="preserve">Хлеб ржаной </t>
  </si>
  <si>
    <t>3 блюдо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</si>
  <si>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</si>
  <si>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</si>
  <si>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</si>
  <si>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</si>
  <si>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</si>
  <si>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</si>
  <si>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картофельный с мясом</t>
  </si>
  <si>
    <t>2 блюдо</t>
  </si>
  <si>
    <t>Филе птицы тушеное с овощами (филе птицы, лук, морковь, томатная паста, сметана)</t>
  </si>
  <si>
    <t>гарнир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</si>
  <si>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</si>
  <si>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</si>
  <si>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хлеб пшеничный</t>
  </si>
  <si>
    <t>хлеб ржаной</t>
  </si>
  <si>
    <t>Батон пшеничный</t>
  </si>
  <si>
    <t>Карагайлинская ООШ</t>
  </si>
  <si>
    <t>Оладьи с джемом</t>
  </si>
  <si>
    <t>Каша  овсяная молочная с маслом</t>
  </si>
  <si>
    <t>этик.</t>
  </si>
  <si>
    <t>Молочный десерт</t>
  </si>
  <si>
    <t>16,01,2023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</si>
</sst>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 applyAlignment="1">
      <alignment horizontal="center"/>
    </xf>
    <xf numFmtId="0" fontId="8" fillId="0" borderId="27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2" xfId="0" applyFont="1" applyFill="1" applyBorder="1" applyAlignment="1"/>
    <xf numFmtId="0" fontId="8" fillId="0" borderId="27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7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5" fillId="2" borderId="33" xfId="0" applyFont="1" applyFill="1" applyBorder="1" applyAlignment="1"/>
    <xf numFmtId="0" fontId="4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3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0" borderId="39" xfId="0" applyFont="1" applyBorder="1" applyAlignment="1">
      <alignment horizontal="left"/>
    </xf>
    <xf numFmtId="0" fontId="8" fillId="0" borderId="3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164" fontId="9" fillId="0" borderId="41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9" fillId="0" borderId="16" xfId="0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22" xfId="0" applyFont="1" applyBorder="1" applyAlignment="1"/>
    <xf numFmtId="0" fontId="8" fillId="2" borderId="4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164" fontId="4" fillId="2" borderId="3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Y33"/>
  <sheetViews>
    <sheetView tabSelected="1" topLeftCell="A2" zoomScale="60" zoomScaleNormal="60" workbookViewId="0">
      <selection activeCell="J39" sqref="J39"/>
    </sheetView>
  </sheetViews>
  <sheetFormatPr defaultRowHeight="15"/>
  <cols>
    <col min="2" max="3" width="16.85546875" customWidth="1"/>
    <col min="4" max="4" width="24.28515625" style="121" customWidth="1"/>
    <col min="5" max="5" width="22.42578125" style="122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31.1406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1" spans="2:25" s="11" customFormat="1" ht="26.25" hidden="1" customHeight="1">
      <c r="B1" s="17" t="s">
        <v>40</v>
      </c>
      <c r="C1" s="18"/>
      <c r="D1" s="19">
        <v>24</v>
      </c>
      <c r="E1" s="18" t="s">
        <v>41</v>
      </c>
      <c r="F1" s="74" t="s">
        <v>42</v>
      </c>
      <c r="G1" s="18">
        <v>150</v>
      </c>
      <c r="H1" s="75"/>
      <c r="I1" s="76">
        <v>0.6</v>
      </c>
      <c r="J1" s="77">
        <v>0</v>
      </c>
      <c r="K1" s="78">
        <v>16.95</v>
      </c>
      <c r="L1" s="79">
        <v>69</v>
      </c>
      <c r="M1" s="80">
        <v>0.01</v>
      </c>
      <c r="N1" s="81">
        <v>0.03</v>
      </c>
      <c r="O1" s="82">
        <v>19.5</v>
      </c>
      <c r="P1" s="82">
        <v>0</v>
      </c>
      <c r="Q1" s="83">
        <v>0</v>
      </c>
      <c r="R1" s="76">
        <v>24</v>
      </c>
      <c r="S1" s="77">
        <v>16.5</v>
      </c>
      <c r="T1" s="77">
        <v>13.5</v>
      </c>
      <c r="U1" s="77">
        <v>3.3</v>
      </c>
      <c r="V1" s="77">
        <v>417</v>
      </c>
      <c r="W1" s="77">
        <v>3.0000000000000001E-3</v>
      </c>
      <c r="X1" s="77">
        <v>5.0000000000000001E-4</v>
      </c>
      <c r="Y1" s="84">
        <v>1.4999999999999999E-2</v>
      </c>
    </row>
    <row r="2" spans="2:25" s="11" customFormat="1" ht="0.75" customHeight="1">
      <c r="B2" s="17"/>
      <c r="C2" s="47"/>
      <c r="D2" s="34">
        <v>37</v>
      </c>
      <c r="E2" s="47" t="s">
        <v>43</v>
      </c>
      <c r="F2" s="85" t="s">
        <v>44</v>
      </c>
      <c r="G2" s="51">
        <v>200</v>
      </c>
      <c r="H2" s="44"/>
      <c r="I2" s="86">
        <v>6</v>
      </c>
      <c r="J2" s="87">
        <v>5.4</v>
      </c>
      <c r="K2" s="88">
        <v>10.8</v>
      </c>
      <c r="L2" s="89">
        <v>115.6</v>
      </c>
      <c r="M2" s="86">
        <v>0.1</v>
      </c>
      <c r="N2" s="90">
        <v>0.1</v>
      </c>
      <c r="O2" s="87">
        <v>10.7</v>
      </c>
      <c r="P2" s="87">
        <v>162</v>
      </c>
      <c r="Q2" s="91">
        <v>0</v>
      </c>
      <c r="R2" s="86">
        <v>33.14</v>
      </c>
      <c r="S2" s="87">
        <v>77.040000000000006</v>
      </c>
      <c r="T2" s="87">
        <v>27.32</v>
      </c>
      <c r="U2" s="87">
        <v>1.02</v>
      </c>
      <c r="V2" s="87">
        <v>565.79999999999995</v>
      </c>
      <c r="W2" s="87">
        <v>6.0000000000000001E-3</v>
      </c>
      <c r="X2" s="87">
        <v>0</v>
      </c>
      <c r="Y2" s="88">
        <v>0.05</v>
      </c>
    </row>
    <row r="3" spans="2:25" s="43" customFormat="1" ht="26.25" hidden="1" customHeight="1">
      <c r="B3" s="92"/>
      <c r="C3" s="93"/>
      <c r="D3" s="34">
        <v>177</v>
      </c>
      <c r="E3" s="47" t="s">
        <v>45</v>
      </c>
      <c r="F3" s="94" t="s">
        <v>46</v>
      </c>
      <c r="G3" s="47">
        <v>90</v>
      </c>
      <c r="H3" s="20"/>
      <c r="I3" s="38">
        <v>15.76</v>
      </c>
      <c r="J3" s="40">
        <v>13.35</v>
      </c>
      <c r="K3" s="42">
        <v>1.61</v>
      </c>
      <c r="L3" s="95">
        <v>190.46</v>
      </c>
      <c r="M3" s="38">
        <v>0.06</v>
      </c>
      <c r="N3" s="39">
        <v>0.11</v>
      </c>
      <c r="O3" s="40">
        <v>1.7</v>
      </c>
      <c r="P3" s="40">
        <v>117</v>
      </c>
      <c r="Q3" s="41">
        <v>8.9999999999999993E-3</v>
      </c>
      <c r="R3" s="38">
        <v>22.18</v>
      </c>
      <c r="S3" s="40">
        <v>132.24</v>
      </c>
      <c r="T3" s="40">
        <v>19.46</v>
      </c>
      <c r="U3" s="40">
        <v>1.1399999999999999</v>
      </c>
      <c r="V3" s="40">
        <v>222.69</v>
      </c>
      <c r="W3" s="40">
        <v>4.3E-3</v>
      </c>
      <c r="X3" s="40">
        <v>2.0000000000000001E-4</v>
      </c>
      <c r="Y3" s="42">
        <v>0.1</v>
      </c>
    </row>
    <row r="4" spans="2:25" s="43" customFormat="1" ht="45" hidden="1" customHeight="1">
      <c r="B4" s="92"/>
      <c r="C4" s="93"/>
      <c r="D4" s="20">
        <v>55</v>
      </c>
      <c r="E4" s="47" t="s">
        <v>47</v>
      </c>
      <c r="F4" s="94" t="s">
        <v>48</v>
      </c>
      <c r="G4" s="47">
        <v>150</v>
      </c>
      <c r="H4" s="20"/>
      <c r="I4" s="86">
        <v>3.6</v>
      </c>
      <c r="J4" s="87">
        <v>4.95</v>
      </c>
      <c r="K4" s="88">
        <v>24.6</v>
      </c>
      <c r="L4" s="96">
        <v>156.6</v>
      </c>
      <c r="M4" s="90">
        <v>0.03</v>
      </c>
      <c r="N4" s="90">
        <v>0.03</v>
      </c>
      <c r="O4" s="87">
        <v>0</v>
      </c>
      <c r="P4" s="87">
        <v>0</v>
      </c>
      <c r="Q4" s="91">
        <v>0</v>
      </c>
      <c r="R4" s="86">
        <v>19.16</v>
      </c>
      <c r="S4" s="87">
        <v>158.46</v>
      </c>
      <c r="T4" s="87">
        <v>19.62</v>
      </c>
      <c r="U4" s="87">
        <v>0.87</v>
      </c>
      <c r="V4" s="87">
        <v>86.82</v>
      </c>
      <c r="W4" s="87">
        <v>0</v>
      </c>
      <c r="X4" s="87">
        <v>2.4E-2</v>
      </c>
      <c r="Y4" s="88">
        <v>0.03</v>
      </c>
    </row>
    <row r="5" spans="2:25" s="11" customFormat="1" ht="26.25" hidden="1" customHeight="1">
      <c r="B5" s="97"/>
      <c r="C5" s="98"/>
      <c r="D5" s="96">
        <v>104</v>
      </c>
      <c r="E5" s="47" t="s">
        <v>37</v>
      </c>
      <c r="F5" s="94" t="s">
        <v>49</v>
      </c>
      <c r="G5" s="47">
        <v>200</v>
      </c>
      <c r="H5" s="20"/>
      <c r="I5" s="38">
        <v>0</v>
      </c>
      <c r="J5" s="40">
        <v>0</v>
      </c>
      <c r="K5" s="42">
        <v>19.8</v>
      </c>
      <c r="L5" s="95">
        <v>81.599999999999994</v>
      </c>
      <c r="M5" s="38">
        <v>0.16</v>
      </c>
      <c r="N5" s="39">
        <v>0.1</v>
      </c>
      <c r="O5" s="40">
        <v>9.18</v>
      </c>
      <c r="P5" s="40">
        <v>80</v>
      </c>
      <c r="Q5" s="41">
        <v>0.96</v>
      </c>
      <c r="R5" s="38">
        <v>0.78</v>
      </c>
      <c r="S5" s="40">
        <v>0</v>
      </c>
      <c r="T5" s="40">
        <v>0</v>
      </c>
      <c r="U5" s="40">
        <v>0</v>
      </c>
      <c r="V5" s="40">
        <v>0.24</v>
      </c>
      <c r="W5" s="40">
        <v>0</v>
      </c>
      <c r="X5" s="40">
        <v>0</v>
      </c>
      <c r="Y5" s="42">
        <v>0</v>
      </c>
    </row>
    <row r="6" spans="2:25" s="11" customFormat="1" ht="123.75" hidden="1" customHeight="1">
      <c r="B6" s="97"/>
      <c r="C6" s="98"/>
      <c r="D6" s="96">
        <v>119</v>
      </c>
      <c r="E6" s="47" t="s">
        <v>50</v>
      </c>
      <c r="F6" s="50" t="s">
        <v>34</v>
      </c>
      <c r="G6" s="47">
        <v>30</v>
      </c>
      <c r="H6" s="20"/>
      <c r="I6" s="38">
        <v>2.13</v>
      </c>
      <c r="J6" s="40">
        <v>0.21</v>
      </c>
      <c r="K6" s="42">
        <v>13.26</v>
      </c>
      <c r="L6" s="95">
        <v>72</v>
      </c>
      <c r="M6" s="38">
        <v>0.03</v>
      </c>
      <c r="N6" s="39">
        <v>0.01</v>
      </c>
      <c r="O6" s="40">
        <v>0</v>
      </c>
      <c r="P6" s="40">
        <v>0</v>
      </c>
      <c r="Q6" s="42">
        <v>0</v>
      </c>
      <c r="R6" s="39">
        <v>11.1</v>
      </c>
      <c r="S6" s="40">
        <v>65.400000000000006</v>
      </c>
      <c r="T6" s="40">
        <v>19.5</v>
      </c>
      <c r="U6" s="40">
        <v>0.84</v>
      </c>
      <c r="V6" s="40">
        <v>27.9</v>
      </c>
      <c r="W6" s="40">
        <v>1E-3</v>
      </c>
      <c r="X6" s="40">
        <v>2E-3</v>
      </c>
      <c r="Y6" s="42">
        <v>0</v>
      </c>
    </row>
    <row r="7" spans="2:25" s="11" customFormat="1" ht="114.75" hidden="1" customHeight="1">
      <c r="B7" s="97"/>
      <c r="C7" s="98"/>
      <c r="D7" s="20">
        <v>120</v>
      </c>
      <c r="E7" s="47" t="s">
        <v>51</v>
      </c>
      <c r="F7" s="99" t="s">
        <v>35</v>
      </c>
      <c r="G7" s="47">
        <v>25</v>
      </c>
      <c r="H7" s="20"/>
      <c r="I7" s="38">
        <v>1.42</v>
      </c>
      <c r="J7" s="40">
        <v>0.27</v>
      </c>
      <c r="K7" s="42">
        <v>9.3000000000000007</v>
      </c>
      <c r="L7" s="95">
        <v>45.32</v>
      </c>
      <c r="M7" s="24">
        <v>0.02</v>
      </c>
      <c r="N7" s="55">
        <v>0.03</v>
      </c>
      <c r="O7" s="25">
        <v>0.1</v>
      </c>
      <c r="P7" s="25">
        <v>0</v>
      </c>
      <c r="Q7" s="60">
        <v>0</v>
      </c>
      <c r="R7" s="24">
        <v>8.5</v>
      </c>
      <c r="S7" s="25">
        <v>30</v>
      </c>
      <c r="T7" s="25">
        <v>10.25</v>
      </c>
      <c r="U7" s="25">
        <v>0.56999999999999995</v>
      </c>
      <c r="V7" s="25">
        <v>91.87</v>
      </c>
      <c r="W7" s="25">
        <v>2.5000000000000001E-3</v>
      </c>
      <c r="X7" s="25">
        <v>2.5000000000000001E-3</v>
      </c>
      <c r="Y7" s="26">
        <v>0.02</v>
      </c>
    </row>
    <row r="8" spans="2:25" s="43" customFormat="1" ht="56.25" hidden="1" customHeight="1">
      <c r="B8" s="92"/>
      <c r="C8" s="93"/>
      <c r="D8" s="100"/>
      <c r="E8" s="62"/>
      <c r="F8" s="57" t="s">
        <v>38</v>
      </c>
      <c r="G8" s="101">
        <f>SUM(G1:G7)</f>
        <v>845</v>
      </c>
      <c r="H8" s="100"/>
      <c r="I8" s="102">
        <f t="shared" ref="I8:Y8" si="0">SUM(I1:I7)</f>
        <v>29.509999999999998</v>
      </c>
      <c r="J8" s="103">
        <f t="shared" si="0"/>
        <v>24.18</v>
      </c>
      <c r="K8" s="104">
        <f t="shared" si="0"/>
        <v>96.320000000000007</v>
      </c>
      <c r="L8" s="105">
        <f>L1+L2+L3+L4+L5+L6+L7</f>
        <v>730.58</v>
      </c>
      <c r="M8" s="106">
        <f t="shared" si="0"/>
        <v>0.41000000000000003</v>
      </c>
      <c r="N8" s="103">
        <f t="shared" si="0"/>
        <v>0.41000000000000003</v>
      </c>
      <c r="O8" s="103">
        <f t="shared" si="0"/>
        <v>41.18</v>
      </c>
      <c r="P8" s="103">
        <f t="shared" si="0"/>
        <v>359</v>
      </c>
      <c r="Q8" s="107">
        <f t="shared" si="0"/>
        <v>0.96899999999999997</v>
      </c>
      <c r="R8" s="102">
        <f t="shared" si="0"/>
        <v>118.85999999999999</v>
      </c>
      <c r="S8" s="103">
        <f t="shared" si="0"/>
        <v>479.64</v>
      </c>
      <c r="T8" s="103">
        <f t="shared" si="0"/>
        <v>109.65</v>
      </c>
      <c r="U8" s="103">
        <f t="shared" si="0"/>
        <v>7.74</v>
      </c>
      <c r="V8" s="103">
        <f t="shared" si="0"/>
        <v>1412.3200000000002</v>
      </c>
      <c r="W8" s="103">
        <f t="shared" si="0"/>
        <v>1.6799999999999999E-2</v>
      </c>
      <c r="X8" s="103">
        <f t="shared" si="0"/>
        <v>2.92E-2</v>
      </c>
      <c r="Y8" s="104">
        <f t="shared" si="0"/>
        <v>0.215</v>
      </c>
    </row>
    <row r="9" spans="2:25" s="43" customFormat="1" ht="22.5" hidden="1" customHeight="1" thickBot="1">
      <c r="B9" s="108"/>
      <c r="C9" s="109"/>
      <c r="D9" s="110"/>
      <c r="E9" s="109"/>
      <c r="F9" s="111" t="s">
        <v>39</v>
      </c>
      <c r="G9" s="64"/>
      <c r="H9" s="63"/>
      <c r="I9" s="68"/>
      <c r="J9" s="69"/>
      <c r="K9" s="70"/>
      <c r="L9" s="112">
        <f>L8/23.5</f>
        <v>31.088510638297873</v>
      </c>
      <c r="M9" s="72"/>
      <c r="N9" s="72"/>
      <c r="O9" s="69"/>
      <c r="P9" s="69"/>
      <c r="Q9" s="73"/>
      <c r="R9" s="68"/>
      <c r="S9" s="69"/>
      <c r="T9" s="69"/>
      <c r="U9" s="69"/>
      <c r="V9" s="69"/>
      <c r="W9" s="69"/>
      <c r="X9" s="69"/>
      <c r="Y9" s="70"/>
    </row>
    <row r="10" spans="2:25" ht="37.5" hidden="1" customHeight="1">
      <c r="B10" s="113"/>
      <c r="C10" s="113"/>
      <c r="D10" s="114"/>
      <c r="E10" s="115"/>
      <c r="F10" s="116"/>
      <c r="G10" s="116"/>
      <c r="H10" s="117"/>
      <c r="I10" s="118"/>
      <c r="J10" s="117"/>
      <c r="K10" s="116"/>
      <c r="L10" s="119"/>
      <c r="M10" s="116"/>
      <c r="N10" s="116"/>
      <c r="O10" s="116"/>
      <c r="P10" s="120"/>
      <c r="Q10" s="120"/>
      <c r="R10" s="120"/>
      <c r="S10" s="120"/>
      <c r="T10" s="120"/>
    </row>
    <row r="12" spans="2:25" ht="23.25">
      <c r="B12" s="1" t="s">
        <v>0</v>
      </c>
      <c r="C12" s="1" t="s">
        <v>53</v>
      </c>
      <c r="D12" s="2"/>
      <c r="E12" s="1" t="s">
        <v>1</v>
      </c>
      <c r="F12" s="1" t="s">
        <v>58</v>
      </c>
      <c r="G12" s="3" t="s">
        <v>2</v>
      </c>
      <c r="H12" s="2">
        <v>19</v>
      </c>
      <c r="I12" s="4"/>
      <c r="L12" s="5"/>
      <c r="M12" s="6"/>
      <c r="N12" s="7"/>
      <c r="O12" s="8"/>
    </row>
    <row r="13" spans="2:25" ht="15.75" thickBot="1">
      <c r="B13" s="7"/>
      <c r="C13" s="7"/>
      <c r="D13" s="9"/>
      <c r="E13" s="10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2:25" s="11" customFormat="1" ht="21.75" customHeight="1" thickBot="1">
      <c r="B14" s="136" t="s">
        <v>3</v>
      </c>
      <c r="C14" s="138"/>
      <c r="D14" s="127" t="s">
        <v>4</v>
      </c>
      <c r="E14" s="138" t="s">
        <v>5</v>
      </c>
      <c r="F14" s="127" t="s">
        <v>6</v>
      </c>
      <c r="G14" s="127" t="s">
        <v>7</v>
      </c>
      <c r="H14" s="127" t="s">
        <v>8</v>
      </c>
      <c r="I14" s="129" t="s">
        <v>9</v>
      </c>
      <c r="J14" s="130"/>
      <c r="K14" s="131"/>
      <c r="L14" s="132" t="s">
        <v>10</v>
      </c>
      <c r="M14" s="124" t="s">
        <v>11</v>
      </c>
      <c r="N14" s="125"/>
      <c r="O14" s="134"/>
      <c r="P14" s="134"/>
      <c r="Q14" s="135"/>
      <c r="R14" s="124" t="s">
        <v>12</v>
      </c>
      <c r="S14" s="125"/>
      <c r="T14" s="125"/>
      <c r="U14" s="125"/>
      <c r="V14" s="125"/>
      <c r="W14" s="125"/>
      <c r="X14" s="125"/>
      <c r="Y14" s="126"/>
    </row>
    <row r="15" spans="2:25" s="11" customFormat="1" ht="28.5" customHeight="1" thickBot="1">
      <c r="B15" s="137"/>
      <c r="C15" s="139"/>
      <c r="D15" s="128"/>
      <c r="E15" s="128"/>
      <c r="F15" s="128"/>
      <c r="G15" s="128"/>
      <c r="H15" s="128"/>
      <c r="I15" s="123" t="s">
        <v>13</v>
      </c>
      <c r="J15" s="12" t="s">
        <v>14</v>
      </c>
      <c r="K15" s="13" t="s">
        <v>15</v>
      </c>
      <c r="L15" s="133"/>
      <c r="M15" s="14" t="s">
        <v>16</v>
      </c>
      <c r="N15" s="123" t="s">
        <v>17</v>
      </c>
      <c r="O15" s="12" t="s">
        <v>18</v>
      </c>
      <c r="P15" s="15" t="s">
        <v>19</v>
      </c>
      <c r="Q15" s="12" t="s">
        <v>20</v>
      </c>
      <c r="R15" s="16" t="s">
        <v>21</v>
      </c>
      <c r="S15" s="12" t="s">
        <v>22</v>
      </c>
      <c r="T15" s="16" t="s">
        <v>23</v>
      </c>
      <c r="U15" s="12" t="s">
        <v>24</v>
      </c>
      <c r="V15" s="14" t="s">
        <v>25</v>
      </c>
      <c r="W15" s="14" t="s">
        <v>26</v>
      </c>
      <c r="X15" s="14" t="s">
        <v>27</v>
      </c>
      <c r="Y15" s="12" t="s">
        <v>28</v>
      </c>
    </row>
    <row r="16" spans="2:25" s="11" customFormat="1" ht="39" customHeight="1">
      <c r="B16" s="17" t="s">
        <v>29</v>
      </c>
      <c r="C16" s="18"/>
      <c r="D16" s="19">
        <v>301</v>
      </c>
      <c r="E16" s="20" t="s">
        <v>30</v>
      </c>
      <c r="F16" s="21" t="s">
        <v>54</v>
      </c>
      <c r="G16" s="22">
        <v>60</v>
      </c>
      <c r="H16" s="23"/>
      <c r="I16" s="24">
        <v>2.67</v>
      </c>
      <c r="J16" s="25">
        <v>9.57</v>
      </c>
      <c r="K16" s="26">
        <v>17.809999999999999</v>
      </c>
      <c r="L16" s="27">
        <v>168.61</v>
      </c>
      <c r="M16" s="28">
        <v>0.02</v>
      </c>
      <c r="N16" s="29">
        <v>0.05</v>
      </c>
      <c r="O16" s="30">
        <v>0.26</v>
      </c>
      <c r="P16" s="30">
        <v>30</v>
      </c>
      <c r="Q16" s="31">
        <v>0.14000000000000001</v>
      </c>
      <c r="R16" s="29">
        <v>39.340000000000003</v>
      </c>
      <c r="S16" s="30">
        <v>43.43</v>
      </c>
      <c r="T16" s="30">
        <v>6.69</v>
      </c>
      <c r="U16" s="30">
        <v>0.3</v>
      </c>
      <c r="V16" s="30">
        <v>58.08</v>
      </c>
      <c r="W16" s="30">
        <v>2.5999999999999999E-3</v>
      </c>
      <c r="X16" s="30">
        <v>1.6000000000000001E-3</v>
      </c>
      <c r="Y16" s="30">
        <v>0.01</v>
      </c>
    </row>
    <row r="17" spans="2:25" s="43" customFormat="1" ht="26.45" customHeight="1">
      <c r="B17" s="32"/>
      <c r="C17" s="33"/>
      <c r="D17" s="34">
        <v>59</v>
      </c>
      <c r="E17" s="33" t="s">
        <v>31</v>
      </c>
      <c r="F17" s="35" t="s">
        <v>55</v>
      </c>
      <c r="G17" s="36">
        <v>205</v>
      </c>
      <c r="H17" s="37"/>
      <c r="I17" s="24">
        <v>7.79</v>
      </c>
      <c r="J17" s="25">
        <v>11.89</v>
      </c>
      <c r="K17" s="26">
        <v>26.65</v>
      </c>
      <c r="L17" s="27">
        <v>244.56</v>
      </c>
      <c r="M17" s="38">
        <v>0.22</v>
      </c>
      <c r="N17" s="39">
        <v>0.24</v>
      </c>
      <c r="O17" s="40">
        <v>0</v>
      </c>
      <c r="P17" s="40">
        <v>13.53</v>
      </c>
      <c r="Q17" s="41">
        <v>0.12</v>
      </c>
      <c r="R17" s="38">
        <v>47.76</v>
      </c>
      <c r="S17" s="40">
        <v>176.54</v>
      </c>
      <c r="T17" s="40">
        <v>57.95</v>
      </c>
      <c r="U17" s="40">
        <v>1.98</v>
      </c>
      <c r="V17" s="40">
        <v>292.94</v>
      </c>
      <c r="W17" s="40">
        <v>1.7999999999999999E-2</v>
      </c>
      <c r="X17" s="40">
        <v>4.0000000000000001E-3</v>
      </c>
      <c r="Y17" s="42">
        <v>4.7E-2</v>
      </c>
    </row>
    <row r="18" spans="2:25" s="43" customFormat="1" ht="26.45" customHeight="1">
      <c r="B18" s="32"/>
      <c r="C18" s="33"/>
      <c r="D18" s="20">
        <v>114</v>
      </c>
      <c r="E18" s="44" t="s">
        <v>32</v>
      </c>
      <c r="F18" s="45" t="s">
        <v>33</v>
      </c>
      <c r="G18" s="46">
        <v>200</v>
      </c>
      <c r="H18" s="47"/>
      <c r="I18" s="39">
        <v>0.2</v>
      </c>
      <c r="J18" s="40">
        <v>0</v>
      </c>
      <c r="K18" s="41">
        <v>11</v>
      </c>
      <c r="L18" s="48">
        <v>44.8</v>
      </c>
      <c r="M18" s="38">
        <v>0</v>
      </c>
      <c r="N18" s="39">
        <v>0</v>
      </c>
      <c r="O18" s="40">
        <v>0.08</v>
      </c>
      <c r="P18" s="40">
        <v>0</v>
      </c>
      <c r="Q18" s="42">
        <v>0</v>
      </c>
      <c r="R18" s="39">
        <v>13.56</v>
      </c>
      <c r="S18" s="40">
        <v>7.66</v>
      </c>
      <c r="T18" s="40">
        <v>4.08</v>
      </c>
      <c r="U18" s="40">
        <v>0.8</v>
      </c>
      <c r="V18" s="40">
        <v>0.68</v>
      </c>
      <c r="W18" s="40">
        <v>0</v>
      </c>
      <c r="X18" s="40">
        <v>0</v>
      </c>
      <c r="Y18" s="42">
        <v>0</v>
      </c>
    </row>
    <row r="19" spans="2:25" s="43" customFormat="1" ht="26.45" customHeight="1">
      <c r="B19" s="32"/>
      <c r="C19" s="33"/>
      <c r="D19" s="49">
        <v>119</v>
      </c>
      <c r="E19" s="33" t="s">
        <v>52</v>
      </c>
      <c r="F19" s="50" t="s">
        <v>52</v>
      </c>
      <c r="G19" s="51">
        <v>20</v>
      </c>
      <c r="H19" s="44"/>
      <c r="I19" s="38">
        <v>1.4</v>
      </c>
      <c r="J19" s="40">
        <v>0.14000000000000001</v>
      </c>
      <c r="K19" s="42">
        <v>8.8000000000000007</v>
      </c>
      <c r="L19" s="52">
        <v>48</v>
      </c>
      <c r="M19" s="38">
        <v>0.02</v>
      </c>
      <c r="N19" s="40">
        <v>6.0000000000000001E-3</v>
      </c>
      <c r="O19" s="40">
        <v>0</v>
      </c>
      <c r="P19" s="40">
        <v>0</v>
      </c>
      <c r="Q19" s="42">
        <v>0</v>
      </c>
      <c r="R19" s="39">
        <v>7.4</v>
      </c>
      <c r="S19" s="40">
        <v>43.6</v>
      </c>
      <c r="T19" s="40">
        <v>13</v>
      </c>
      <c r="U19" s="39">
        <v>0.56000000000000005</v>
      </c>
      <c r="V19" s="40">
        <v>18.600000000000001</v>
      </c>
      <c r="W19" s="40">
        <v>5.9999999999999995E-4</v>
      </c>
      <c r="X19" s="39">
        <v>1E-3</v>
      </c>
      <c r="Y19" s="42">
        <v>0</v>
      </c>
    </row>
    <row r="20" spans="2:25" s="43" customFormat="1" ht="26.45" customHeight="1">
      <c r="B20" s="32"/>
      <c r="C20" s="33"/>
      <c r="D20" s="34">
        <v>120</v>
      </c>
      <c r="E20" s="33" t="s">
        <v>35</v>
      </c>
      <c r="F20" s="50" t="s">
        <v>36</v>
      </c>
      <c r="G20" s="47">
        <v>20</v>
      </c>
      <c r="H20" s="53"/>
      <c r="I20" s="38">
        <v>1.1399999999999999</v>
      </c>
      <c r="J20" s="40">
        <v>0.22</v>
      </c>
      <c r="K20" s="42">
        <v>7.44</v>
      </c>
      <c r="L20" s="54">
        <v>36.26</v>
      </c>
      <c r="M20" s="24">
        <v>0.02</v>
      </c>
      <c r="N20" s="55">
        <v>2.4E-2</v>
      </c>
      <c r="O20" s="25">
        <v>0.08</v>
      </c>
      <c r="P20" s="25">
        <v>0</v>
      </c>
      <c r="Q20" s="26">
        <v>0</v>
      </c>
      <c r="R20" s="24">
        <v>6.8</v>
      </c>
      <c r="S20" s="25">
        <v>24</v>
      </c>
      <c r="T20" s="25">
        <v>8.1999999999999993</v>
      </c>
      <c r="U20" s="25">
        <v>0.46</v>
      </c>
      <c r="V20" s="25">
        <v>73.5</v>
      </c>
      <c r="W20" s="25">
        <v>2E-3</v>
      </c>
      <c r="X20" s="25">
        <v>2E-3</v>
      </c>
      <c r="Y20" s="26">
        <v>1.2E-2</v>
      </c>
    </row>
    <row r="21" spans="2:25" s="43" customFormat="1" ht="26.45" customHeight="1">
      <c r="B21" s="32"/>
      <c r="C21" s="33"/>
      <c r="D21" s="34" t="s">
        <v>56</v>
      </c>
      <c r="E21" s="33" t="s">
        <v>37</v>
      </c>
      <c r="F21" s="50" t="s">
        <v>57</v>
      </c>
      <c r="G21" s="33">
        <v>200</v>
      </c>
      <c r="H21" s="37"/>
      <c r="I21" s="24">
        <v>1.5</v>
      </c>
      <c r="J21" s="25">
        <v>0</v>
      </c>
      <c r="K21" s="26">
        <v>31.25</v>
      </c>
      <c r="L21" s="56">
        <v>131</v>
      </c>
      <c r="M21" s="24"/>
      <c r="N21" s="55"/>
      <c r="O21" s="25"/>
      <c r="P21" s="25"/>
      <c r="Q21" s="26"/>
      <c r="R21" s="24"/>
      <c r="S21" s="25"/>
      <c r="T21" s="25"/>
      <c r="U21" s="25"/>
      <c r="V21" s="25"/>
      <c r="W21" s="25"/>
      <c r="X21" s="25"/>
      <c r="Y21" s="26"/>
    </row>
    <row r="22" spans="2:25" s="43" customFormat="1" ht="26.45" customHeight="1">
      <c r="B22" s="32"/>
      <c r="C22" s="33"/>
      <c r="D22" s="34"/>
      <c r="E22" s="33"/>
      <c r="F22" s="57" t="s">
        <v>38</v>
      </c>
      <c r="G22" s="58">
        <f>SUM(G16:G21)</f>
        <v>705</v>
      </c>
      <c r="H22" s="37"/>
      <c r="I22" s="24">
        <f>I16+I17+I18+I19+I20+I21</f>
        <v>14.700000000000001</v>
      </c>
      <c r="J22" s="25">
        <f t="shared" ref="J22:Y22" si="1">J16+J17+J18+J19+J20+J21</f>
        <v>21.82</v>
      </c>
      <c r="K22" s="26">
        <f t="shared" si="1"/>
        <v>102.94999999999999</v>
      </c>
      <c r="L22" s="59">
        <f>SUM(L16:L21)</f>
        <v>673.23</v>
      </c>
      <c r="M22" s="24">
        <f t="shared" si="1"/>
        <v>0.28000000000000003</v>
      </c>
      <c r="N22" s="25">
        <f t="shared" si="1"/>
        <v>0.32</v>
      </c>
      <c r="O22" s="25">
        <f t="shared" si="1"/>
        <v>0.42000000000000004</v>
      </c>
      <c r="P22" s="25">
        <f t="shared" si="1"/>
        <v>43.53</v>
      </c>
      <c r="Q22" s="60">
        <f t="shared" si="1"/>
        <v>0.26</v>
      </c>
      <c r="R22" s="24">
        <f t="shared" si="1"/>
        <v>114.86</v>
      </c>
      <c r="S22" s="25">
        <f t="shared" si="1"/>
        <v>295.23</v>
      </c>
      <c r="T22" s="25">
        <f t="shared" si="1"/>
        <v>89.92</v>
      </c>
      <c r="U22" s="25">
        <f t="shared" si="1"/>
        <v>4.1000000000000005</v>
      </c>
      <c r="V22" s="25">
        <f t="shared" si="1"/>
        <v>443.8</v>
      </c>
      <c r="W22" s="25">
        <f t="shared" si="1"/>
        <v>2.3199999999999998E-2</v>
      </c>
      <c r="X22" s="25">
        <f t="shared" si="1"/>
        <v>8.6E-3</v>
      </c>
      <c r="Y22" s="26">
        <f t="shared" si="1"/>
        <v>6.9000000000000006E-2</v>
      </c>
    </row>
    <row r="23" spans="2:25" s="43" customFormat="1" ht="25.5" customHeight="1" thickBot="1">
      <c r="B23" s="61"/>
      <c r="C23" s="62"/>
      <c r="D23" s="63"/>
      <c r="E23" s="64"/>
      <c r="F23" s="65" t="s">
        <v>39</v>
      </c>
      <c r="G23" s="66"/>
      <c r="H23" s="67"/>
      <c r="I23" s="68"/>
      <c r="J23" s="69"/>
      <c r="K23" s="70"/>
      <c r="L23" s="71">
        <f>L22/23.5</f>
        <v>28.648085106382979</v>
      </c>
      <c r="M23" s="68"/>
      <c r="N23" s="72"/>
      <c r="O23" s="69"/>
      <c r="P23" s="69"/>
      <c r="Q23" s="73"/>
      <c r="R23" s="68"/>
      <c r="S23" s="69"/>
      <c r="T23" s="69"/>
      <c r="U23" s="69"/>
      <c r="V23" s="69"/>
      <c r="W23" s="69"/>
      <c r="X23" s="69"/>
      <c r="Y23" s="70"/>
    </row>
    <row r="24" spans="2:25" s="11" customFormat="1" ht="26.25" hidden="1" customHeight="1">
      <c r="B24" s="17" t="s">
        <v>40</v>
      </c>
      <c r="C24" s="18"/>
      <c r="D24" s="19">
        <v>24</v>
      </c>
      <c r="E24" s="18" t="s">
        <v>41</v>
      </c>
      <c r="F24" s="74" t="s">
        <v>42</v>
      </c>
      <c r="G24" s="18">
        <v>150</v>
      </c>
      <c r="H24" s="75"/>
      <c r="I24" s="76">
        <v>0.6</v>
      </c>
      <c r="J24" s="77">
        <v>0</v>
      </c>
      <c r="K24" s="78">
        <v>16.95</v>
      </c>
      <c r="L24" s="79">
        <v>69</v>
      </c>
      <c r="M24" s="80">
        <v>0.01</v>
      </c>
      <c r="N24" s="81">
        <v>0.03</v>
      </c>
      <c r="O24" s="82">
        <v>19.5</v>
      </c>
      <c r="P24" s="82">
        <v>0</v>
      </c>
      <c r="Q24" s="83">
        <v>0</v>
      </c>
      <c r="R24" s="76">
        <v>24</v>
      </c>
      <c r="S24" s="77">
        <v>16.5</v>
      </c>
      <c r="T24" s="77">
        <v>13.5</v>
      </c>
      <c r="U24" s="77">
        <v>3.3</v>
      </c>
      <c r="V24" s="77">
        <v>417</v>
      </c>
      <c r="W24" s="77">
        <v>3.0000000000000001E-3</v>
      </c>
      <c r="X24" s="77">
        <v>5.0000000000000001E-4</v>
      </c>
      <c r="Y24" s="84">
        <v>1.4999999999999999E-2</v>
      </c>
    </row>
    <row r="25" spans="2:25" s="11" customFormat="1" ht="26.25" hidden="1" customHeight="1">
      <c r="B25" s="17"/>
      <c r="C25" s="47"/>
      <c r="D25" s="34">
        <v>37</v>
      </c>
      <c r="E25" s="47" t="s">
        <v>43</v>
      </c>
      <c r="F25" s="85" t="s">
        <v>44</v>
      </c>
      <c r="G25" s="51">
        <v>200</v>
      </c>
      <c r="H25" s="44"/>
      <c r="I25" s="86">
        <v>6</v>
      </c>
      <c r="J25" s="87">
        <v>5.4</v>
      </c>
      <c r="K25" s="88">
        <v>10.8</v>
      </c>
      <c r="L25" s="89">
        <v>115.6</v>
      </c>
      <c r="M25" s="86">
        <v>0.1</v>
      </c>
      <c r="N25" s="90">
        <v>0.1</v>
      </c>
      <c r="O25" s="87">
        <v>10.7</v>
      </c>
      <c r="P25" s="87">
        <v>162</v>
      </c>
      <c r="Q25" s="91">
        <v>0</v>
      </c>
      <c r="R25" s="86">
        <v>33.14</v>
      </c>
      <c r="S25" s="87">
        <v>77.040000000000006</v>
      </c>
      <c r="T25" s="87">
        <v>27.32</v>
      </c>
      <c r="U25" s="87">
        <v>1.02</v>
      </c>
      <c r="V25" s="87">
        <v>565.79999999999995</v>
      </c>
      <c r="W25" s="87">
        <v>6.0000000000000001E-3</v>
      </c>
      <c r="X25" s="87">
        <v>0</v>
      </c>
      <c r="Y25" s="88">
        <v>0.05</v>
      </c>
    </row>
    <row r="26" spans="2:25" s="43" customFormat="1" ht="32.25" hidden="1" customHeight="1">
      <c r="B26" s="92"/>
      <c r="C26" s="93"/>
      <c r="D26" s="34">
        <v>177</v>
      </c>
      <c r="E26" s="47" t="s">
        <v>45</v>
      </c>
      <c r="F26" s="94" t="s">
        <v>46</v>
      </c>
      <c r="G26" s="47">
        <v>90</v>
      </c>
      <c r="H26" s="20"/>
      <c r="I26" s="38">
        <v>15.76</v>
      </c>
      <c r="J26" s="40">
        <v>13.35</v>
      </c>
      <c r="K26" s="42">
        <v>1.61</v>
      </c>
      <c r="L26" s="95">
        <v>190.46</v>
      </c>
      <c r="M26" s="38">
        <v>0.06</v>
      </c>
      <c r="N26" s="39">
        <v>0.11</v>
      </c>
      <c r="O26" s="40">
        <v>1.7</v>
      </c>
      <c r="P26" s="40">
        <v>117</v>
      </c>
      <c r="Q26" s="41">
        <v>8.9999999999999993E-3</v>
      </c>
      <c r="R26" s="38">
        <v>22.18</v>
      </c>
      <c r="S26" s="40">
        <v>132.24</v>
      </c>
      <c r="T26" s="40">
        <v>19.46</v>
      </c>
      <c r="U26" s="40">
        <v>1.1399999999999999</v>
      </c>
      <c r="V26" s="40">
        <v>222.69</v>
      </c>
      <c r="W26" s="40">
        <v>4.3E-3</v>
      </c>
      <c r="X26" s="40">
        <v>2.0000000000000001E-4</v>
      </c>
      <c r="Y26" s="42">
        <v>0.1</v>
      </c>
    </row>
    <row r="27" spans="2:25" s="43" customFormat="1" ht="27" hidden="1" customHeight="1">
      <c r="B27" s="92"/>
      <c r="C27" s="93"/>
      <c r="D27" s="20">
        <v>55</v>
      </c>
      <c r="E27" s="47" t="s">
        <v>47</v>
      </c>
      <c r="F27" s="94" t="s">
        <v>48</v>
      </c>
      <c r="G27" s="47">
        <v>150</v>
      </c>
      <c r="H27" s="20"/>
      <c r="I27" s="86">
        <v>3.6</v>
      </c>
      <c r="J27" s="87">
        <v>4.95</v>
      </c>
      <c r="K27" s="88">
        <v>24.6</v>
      </c>
      <c r="L27" s="96">
        <v>156.6</v>
      </c>
      <c r="M27" s="90">
        <v>0.03</v>
      </c>
      <c r="N27" s="90">
        <v>0.03</v>
      </c>
      <c r="O27" s="87">
        <v>0</v>
      </c>
      <c r="P27" s="87">
        <v>0</v>
      </c>
      <c r="Q27" s="91">
        <v>0</v>
      </c>
      <c r="R27" s="86">
        <v>19.16</v>
      </c>
      <c r="S27" s="87">
        <v>158.46</v>
      </c>
      <c r="T27" s="87">
        <v>19.62</v>
      </c>
      <c r="U27" s="87">
        <v>0.87</v>
      </c>
      <c r="V27" s="87">
        <v>86.82</v>
      </c>
      <c r="W27" s="87">
        <v>0</v>
      </c>
      <c r="X27" s="87">
        <v>2.4E-2</v>
      </c>
      <c r="Y27" s="88">
        <v>0.03</v>
      </c>
    </row>
    <row r="28" spans="2:25" s="11" customFormat="1" ht="38.25" hidden="1" customHeight="1">
      <c r="B28" s="97"/>
      <c r="C28" s="98"/>
      <c r="D28" s="96">
        <v>104</v>
      </c>
      <c r="E28" s="47" t="s">
        <v>37</v>
      </c>
      <c r="F28" s="94" t="s">
        <v>49</v>
      </c>
      <c r="G28" s="47">
        <v>200</v>
      </c>
      <c r="H28" s="20"/>
      <c r="I28" s="38">
        <v>0</v>
      </c>
      <c r="J28" s="40">
        <v>0</v>
      </c>
      <c r="K28" s="42">
        <v>19.8</v>
      </c>
      <c r="L28" s="95">
        <v>81.599999999999994</v>
      </c>
      <c r="M28" s="38">
        <v>0.16</v>
      </c>
      <c r="N28" s="39">
        <v>0.1</v>
      </c>
      <c r="O28" s="40">
        <v>9.18</v>
      </c>
      <c r="P28" s="40">
        <v>80</v>
      </c>
      <c r="Q28" s="41">
        <v>0.96</v>
      </c>
      <c r="R28" s="38">
        <v>0.78</v>
      </c>
      <c r="S28" s="40">
        <v>0</v>
      </c>
      <c r="T28" s="40">
        <v>0</v>
      </c>
      <c r="U28" s="40">
        <v>0</v>
      </c>
      <c r="V28" s="40">
        <v>0.24</v>
      </c>
      <c r="W28" s="40">
        <v>0</v>
      </c>
      <c r="X28" s="40">
        <v>0</v>
      </c>
      <c r="Y28" s="42">
        <v>0</v>
      </c>
    </row>
    <row r="29" spans="2:25" s="11" customFormat="1" ht="26.25" hidden="1" customHeight="1">
      <c r="B29" s="97"/>
      <c r="C29" s="98"/>
      <c r="D29" s="96">
        <v>119</v>
      </c>
      <c r="E29" s="47" t="s">
        <v>50</v>
      </c>
      <c r="F29" s="50" t="s">
        <v>34</v>
      </c>
      <c r="G29" s="47">
        <v>30</v>
      </c>
      <c r="H29" s="20"/>
      <c r="I29" s="38">
        <v>2.13</v>
      </c>
      <c r="J29" s="40">
        <v>0.21</v>
      </c>
      <c r="K29" s="42">
        <v>13.26</v>
      </c>
      <c r="L29" s="95">
        <v>72</v>
      </c>
      <c r="M29" s="38">
        <v>0.03</v>
      </c>
      <c r="N29" s="39">
        <v>0.01</v>
      </c>
      <c r="O29" s="40">
        <v>0</v>
      </c>
      <c r="P29" s="40">
        <v>0</v>
      </c>
      <c r="Q29" s="42">
        <v>0</v>
      </c>
      <c r="R29" s="39">
        <v>11.1</v>
      </c>
      <c r="S29" s="40">
        <v>65.400000000000006</v>
      </c>
      <c r="T29" s="40">
        <v>19.5</v>
      </c>
      <c r="U29" s="40">
        <v>0.84</v>
      </c>
      <c r="V29" s="40">
        <v>27.9</v>
      </c>
      <c r="W29" s="40">
        <v>1E-3</v>
      </c>
      <c r="X29" s="40">
        <v>2E-3</v>
      </c>
      <c r="Y29" s="42">
        <v>0</v>
      </c>
    </row>
    <row r="30" spans="2:25" s="11" customFormat="1" ht="23.25" hidden="1" customHeight="1">
      <c r="B30" s="97"/>
      <c r="C30" s="98"/>
      <c r="D30" s="20">
        <v>120</v>
      </c>
      <c r="E30" s="47" t="s">
        <v>51</v>
      </c>
      <c r="F30" s="99" t="s">
        <v>35</v>
      </c>
      <c r="G30" s="47">
        <v>25</v>
      </c>
      <c r="H30" s="20"/>
      <c r="I30" s="38">
        <v>1.42</v>
      </c>
      <c r="J30" s="40">
        <v>0.27</v>
      </c>
      <c r="K30" s="42">
        <v>9.3000000000000007</v>
      </c>
      <c r="L30" s="95">
        <v>45.32</v>
      </c>
      <c r="M30" s="24">
        <v>0.02</v>
      </c>
      <c r="N30" s="55">
        <v>0.03</v>
      </c>
      <c r="O30" s="25">
        <v>0.1</v>
      </c>
      <c r="P30" s="25">
        <v>0</v>
      </c>
      <c r="Q30" s="60">
        <v>0</v>
      </c>
      <c r="R30" s="24">
        <v>8.5</v>
      </c>
      <c r="S30" s="25">
        <v>30</v>
      </c>
      <c r="T30" s="25">
        <v>10.25</v>
      </c>
      <c r="U30" s="25">
        <v>0.56999999999999995</v>
      </c>
      <c r="V30" s="25">
        <v>91.87</v>
      </c>
      <c r="W30" s="25">
        <v>2.5000000000000001E-3</v>
      </c>
      <c r="X30" s="25">
        <v>2.5000000000000001E-3</v>
      </c>
      <c r="Y30" s="26">
        <v>0.02</v>
      </c>
    </row>
    <row r="31" spans="2:25" s="43" customFormat="1" ht="26.25" hidden="1" customHeight="1">
      <c r="B31" s="92"/>
      <c r="C31" s="93"/>
      <c r="D31" s="100"/>
      <c r="E31" s="62"/>
      <c r="F31" s="57" t="s">
        <v>38</v>
      </c>
      <c r="G31" s="101">
        <f>SUM(G24:G30)</f>
        <v>845</v>
      </c>
      <c r="H31" s="100"/>
      <c r="I31" s="102">
        <f t="shared" ref="I31:Y31" si="2">SUM(I24:I30)</f>
        <v>29.509999999999998</v>
      </c>
      <c r="J31" s="103">
        <f t="shared" si="2"/>
        <v>24.18</v>
      </c>
      <c r="K31" s="104">
        <f t="shared" si="2"/>
        <v>96.320000000000007</v>
      </c>
      <c r="L31" s="105">
        <f>L24+L25+L26+L27+L28+L29+L30</f>
        <v>730.58</v>
      </c>
      <c r="M31" s="106">
        <f t="shared" si="2"/>
        <v>0.41000000000000003</v>
      </c>
      <c r="N31" s="103">
        <f t="shared" si="2"/>
        <v>0.41000000000000003</v>
      </c>
      <c r="O31" s="103">
        <f t="shared" si="2"/>
        <v>41.18</v>
      </c>
      <c r="P31" s="103">
        <f t="shared" si="2"/>
        <v>359</v>
      </c>
      <c r="Q31" s="107">
        <f t="shared" si="2"/>
        <v>0.96899999999999997</v>
      </c>
      <c r="R31" s="102">
        <f t="shared" si="2"/>
        <v>118.85999999999999</v>
      </c>
      <c r="S31" s="103">
        <f t="shared" si="2"/>
        <v>479.64</v>
      </c>
      <c r="T31" s="103">
        <f t="shared" si="2"/>
        <v>109.65</v>
      </c>
      <c r="U31" s="103">
        <f t="shared" si="2"/>
        <v>7.74</v>
      </c>
      <c r="V31" s="103">
        <f t="shared" si="2"/>
        <v>1412.3200000000002</v>
      </c>
      <c r="W31" s="103">
        <f t="shared" si="2"/>
        <v>1.6799999999999999E-2</v>
      </c>
      <c r="X31" s="103">
        <f t="shared" si="2"/>
        <v>2.92E-2</v>
      </c>
      <c r="Y31" s="104">
        <f t="shared" si="2"/>
        <v>0.215</v>
      </c>
    </row>
    <row r="32" spans="2:25" s="43" customFormat="1" ht="26.25" hidden="1" customHeight="1">
      <c r="B32" s="108"/>
      <c r="C32" s="109"/>
      <c r="D32" s="110"/>
      <c r="E32" s="109"/>
      <c r="F32" s="111" t="s">
        <v>39</v>
      </c>
      <c r="G32" s="64"/>
      <c r="H32" s="63"/>
      <c r="I32" s="68"/>
      <c r="J32" s="69"/>
      <c r="K32" s="70"/>
      <c r="L32" s="112">
        <f>L31/23.5</f>
        <v>31.088510638297873</v>
      </c>
      <c r="M32" s="72"/>
      <c r="N32" s="72"/>
      <c r="O32" s="69"/>
      <c r="P32" s="69"/>
      <c r="Q32" s="73"/>
      <c r="R32" s="68"/>
      <c r="S32" s="69"/>
      <c r="T32" s="69"/>
      <c r="U32" s="69"/>
      <c r="V32" s="69"/>
      <c r="W32" s="69"/>
      <c r="X32" s="69"/>
      <c r="Y32" s="70"/>
    </row>
    <row r="33" spans="2:20" hidden="1">
      <c r="B33" s="113"/>
      <c r="C33" s="113"/>
      <c r="D33" s="114"/>
      <c r="E33" s="115"/>
      <c r="F33" s="116"/>
      <c r="G33" s="116"/>
      <c r="H33" s="117"/>
      <c r="I33" s="118"/>
      <c r="J33" s="117"/>
      <c r="K33" s="116"/>
      <c r="L33" s="119"/>
      <c r="M33" s="116"/>
      <c r="N33" s="116"/>
      <c r="O33" s="116"/>
      <c r="P33" s="120"/>
      <c r="Q33" s="120"/>
      <c r="R33" s="120"/>
      <c r="S33" s="120"/>
      <c r="T33" s="120"/>
    </row>
  </sheetData>
  <mergeCells count="11">
    <mergeCell ref="B14:B15"/>
    <mergeCell ref="C14:C15"/>
    <mergeCell ref="D14:D15"/>
    <mergeCell ref="E14:E15"/>
    <mergeCell ref="F14:F15"/>
    <mergeCell ref="R14:Y14"/>
    <mergeCell ref="G14:G15"/>
    <mergeCell ref="H14:H15"/>
    <mergeCell ref="I14:K14"/>
    <mergeCell ref="L14:L15"/>
    <mergeCell ref="M14:Q1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2022-08-30T05:27:20Z</dcterms:created>
  <dcterms:modified xsi:type="dcterms:W3CDTF">2023-01-02T08:55:55Z</dcterms:modified>
</cp:coreProperties>
</file>