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24 день" sheetId="1" r:id="rId1"/>
  </sheets>
  <calcPr calcId="124519"/>
</workbook>
</file>

<file path=xl/calcChain.xml><?xml version="1.0" encoding="utf-8"?>
<calcChain xmlns="http://schemas.openxmlformats.org/spreadsheetml/2006/main">
  <c r="Y23" i="1"/>
  <c r="X23"/>
  <c r="W23"/>
  <c r="V23"/>
  <c r="U23"/>
  <c r="T23"/>
  <c r="S23"/>
  <c r="R23"/>
  <c r="Q23"/>
  <c r="P23"/>
  <c r="O23"/>
  <c r="N23"/>
  <c r="M23"/>
  <c r="L23"/>
  <c r="L25" s="1"/>
  <c r="K23"/>
  <c r="J23"/>
  <c r="I23"/>
  <c r="H23"/>
  <c r="G23"/>
  <c r="Y22"/>
  <c r="X22"/>
  <c r="W22"/>
  <c r="V22"/>
  <c r="U22"/>
  <c r="T22"/>
  <c r="S22"/>
  <c r="R22"/>
  <c r="Q22"/>
  <c r="P22"/>
  <c r="O22"/>
  <c r="N22"/>
  <c r="M22"/>
  <c r="L22"/>
  <c r="L24" s="1"/>
  <c r="K22"/>
  <c r="J22"/>
  <c r="I22"/>
  <c r="H22"/>
  <c r="G22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<sst xmlns="http://schemas.openxmlformats.org/spreadsheetml/2006/main" count="76" uniqueCount="61">
  <si>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</si>
  <si>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</si>
  <si>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</si>
  <si>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</si>
  <si>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</si>
  <si>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</si>
  <si>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</si>
  <si>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</si>
  <si>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</si>
  <si>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</si>
  <si>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</si>
  <si>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</si>
  <si>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</si>
  <si>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</si>
  <si>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</si>
  <si>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</si>
  <si>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</si>
  <si>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</si>
  <si>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</si>
  <si>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</si>
  <si>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</si>
  <si>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</si>
  <si>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</si>
  <si>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</si>
  <si>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</si>
  <si>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</si>
  <si>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</si>
  <si>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</si>
  <si>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</si>
  <si>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</si>
  <si>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</si>
  <si>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</si>
  <si>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</si>
  <si>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3 блюдо</t>
  </si>
  <si>
    <t>Какао с молоком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</si>
  <si>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</si>
  <si>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</si>
  <si>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</si>
  <si>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</si>
  <si>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</si>
  <si>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</si>
  <si>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</si>
  <si>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</si>
  <si>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2 блюдо</t>
  </si>
  <si>
    <t>гарнир</t>
  </si>
  <si>
    <t>хлеб пшеничный</t>
  </si>
  <si>
    <t>Хлеб пшеничный</t>
  </si>
  <si>
    <t>Фрукты в ассортименте (яблоко)</t>
  </si>
  <si>
    <t>Запеканка из творога со сгущенным молоком</t>
  </si>
  <si>
    <t>горячий напиток</t>
  </si>
  <si>
    <t>Помидоры порционные</t>
  </si>
  <si>
    <t>Щи с мясом и сметаной</t>
  </si>
  <si>
    <t>п/к*</t>
  </si>
  <si>
    <t>Фрикадельки рыбные с рисом в сливочном соусе</t>
  </si>
  <si>
    <t>о/о**</t>
  </si>
  <si>
    <t>Рыба запеченная под соусом сливочным  с зеленью</t>
  </si>
  <si>
    <t xml:space="preserve">Картофельное пюре с маслом </t>
  </si>
  <si>
    <t>Картофель отварной с маслом и зеленью</t>
  </si>
  <si>
    <t>Сок фруктовый (ананасовый)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</si>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</sst>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8" fillId="0" borderId="20" xfId="0" applyFont="1" applyBorder="1" applyAlignment="1">
      <alignment horizontal="center" wrapText="1"/>
    </xf>
    <xf numFmtId="0" fontId="8" fillId="0" borderId="20" xfId="0" applyFont="1" applyBorder="1" applyAlignment="1">
      <alignment horizontal="left" wrapText="1"/>
    </xf>
    <xf numFmtId="0" fontId="9" fillId="0" borderId="2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164" fontId="9" fillId="0" borderId="20" xfId="0" applyNumberFormat="1" applyFont="1" applyBorder="1" applyAlignment="1">
      <alignment horizontal="center"/>
    </xf>
    <xf numFmtId="0" fontId="5" fillId="2" borderId="20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 wrapText="1"/>
    </xf>
    <xf numFmtId="0" fontId="9" fillId="0" borderId="18" xfId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9" fillId="2" borderId="21" xfId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7" fillId="2" borderId="0" xfId="0" applyFont="1" applyFill="1"/>
    <xf numFmtId="0" fontId="6" fillId="2" borderId="4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164" fontId="9" fillId="0" borderId="43" xfId="0" applyNumberFormat="1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left" wrapText="1"/>
    </xf>
    <xf numFmtId="0" fontId="9" fillId="0" borderId="22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4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 wrapText="1"/>
    </xf>
    <xf numFmtId="0" fontId="8" fillId="3" borderId="20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9" fillId="3" borderId="26" xfId="1" applyFont="1" applyFill="1" applyBorder="1" applyAlignment="1">
      <alignment horizontal="center" wrapText="1"/>
    </xf>
    <xf numFmtId="0" fontId="9" fillId="3" borderId="24" xfId="1" applyFont="1" applyFill="1" applyBorder="1" applyAlignment="1">
      <alignment horizontal="center" wrapText="1"/>
    </xf>
    <xf numFmtId="0" fontId="9" fillId="3" borderId="18" xfId="1" applyFont="1" applyFill="1" applyBorder="1" applyAlignment="1">
      <alignment horizontal="center" wrapText="1"/>
    </xf>
    <xf numFmtId="0" fontId="9" fillId="3" borderId="27" xfId="1" applyFont="1" applyFill="1" applyBorder="1" applyAlignment="1">
      <alignment horizontal="center" wrapText="1"/>
    </xf>
    <xf numFmtId="0" fontId="8" fillId="4" borderId="20" xfId="0" applyFont="1" applyFill="1" applyBorder="1" applyAlignment="1">
      <alignment horizontal="left"/>
    </xf>
    <xf numFmtId="0" fontId="9" fillId="4" borderId="26" xfId="1" applyFont="1" applyFill="1" applyBorder="1" applyAlignment="1">
      <alignment horizontal="center" wrapText="1"/>
    </xf>
    <xf numFmtId="0" fontId="9" fillId="4" borderId="24" xfId="1" applyFont="1" applyFill="1" applyBorder="1" applyAlignment="1">
      <alignment horizontal="center" wrapText="1"/>
    </xf>
    <xf numFmtId="0" fontId="9" fillId="4" borderId="18" xfId="1" applyFont="1" applyFill="1" applyBorder="1" applyAlignment="1">
      <alignment horizontal="center" wrapText="1"/>
    </xf>
    <xf numFmtId="0" fontId="9" fillId="4" borderId="27" xfId="1" applyFont="1" applyFill="1" applyBorder="1" applyAlignment="1">
      <alignment horizontal="center" wrapText="1"/>
    </xf>
    <xf numFmtId="0" fontId="9" fillId="0" borderId="27" xfId="0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8" fillId="3" borderId="4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164" fontId="4" fillId="3" borderId="27" xfId="0" applyNumberFormat="1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164" fontId="4" fillId="4" borderId="4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33"/>
  <sheetViews>
    <sheetView tabSelected="1" topLeftCell="C1" zoomScale="60" zoomScaleNormal="60" workbookViewId="0">
      <selection activeCell="L41" sqref="L41"/>
    </sheetView>
  </sheetViews>
  <sheetFormatPr defaultRowHeight="15"/>
  <cols>
    <col min="2" max="3" width="16.85546875" customWidth="1"/>
    <col min="4" max="4" width="24.5703125" style="57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5.42578125" customWidth="1"/>
    <col min="13" max="13" width="11.28515625" customWidth="1"/>
    <col min="24" max="24" width="11.5703125" customWidth="1"/>
  </cols>
  <sheetData>
    <row r="2" spans="2:25" ht="23.25">
      <c r="B2" s="1" t="s">
        <v>0</v>
      </c>
      <c r="C2" s="1" t="s">
        <v>1</v>
      </c>
      <c r="D2" s="1"/>
      <c r="E2" s="2"/>
      <c r="F2" s="1" t="s">
        <v>2</v>
      </c>
      <c r="G2" s="1"/>
      <c r="H2" s="3" t="s">
        <v>3</v>
      </c>
      <c r="I2" s="2">
        <v>24</v>
      </c>
      <c r="L2" s="4"/>
      <c r="M2" s="5"/>
      <c r="N2" s="6"/>
      <c r="O2" s="7"/>
    </row>
    <row r="3" spans="2:25" ht="15.75" thickBot="1">
      <c r="B3" s="6"/>
      <c r="C3" s="6"/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7"/>
    </row>
    <row r="4" spans="2:25" s="9" customFormat="1" ht="21.75" customHeight="1" thickBot="1">
      <c r="B4" s="65" t="s">
        <v>4</v>
      </c>
      <c r="C4" s="61"/>
      <c r="D4" s="63" t="s">
        <v>5</v>
      </c>
      <c r="E4" s="65" t="s">
        <v>6</v>
      </c>
      <c r="F4" s="63" t="s">
        <v>7</v>
      </c>
      <c r="G4" s="63" t="s">
        <v>8</v>
      </c>
      <c r="H4" s="63" t="s">
        <v>9</v>
      </c>
      <c r="I4" s="66" t="s">
        <v>10</v>
      </c>
      <c r="J4" s="67"/>
      <c r="K4" s="68"/>
      <c r="L4" s="69" t="s">
        <v>11</v>
      </c>
      <c r="M4" s="66" t="s">
        <v>12</v>
      </c>
      <c r="N4" s="71"/>
      <c r="O4" s="71"/>
      <c r="P4" s="71"/>
      <c r="Q4" s="72"/>
      <c r="R4" s="66" t="s">
        <v>13</v>
      </c>
      <c r="S4" s="71"/>
      <c r="T4" s="71"/>
      <c r="U4" s="71"/>
      <c r="V4" s="71"/>
      <c r="W4" s="71"/>
      <c r="X4" s="71"/>
      <c r="Y4" s="72"/>
    </row>
    <row r="5" spans="2:25" s="9" customFormat="1" ht="28.5" customHeight="1" thickBot="1">
      <c r="B5" s="64"/>
      <c r="C5" s="62"/>
      <c r="D5" s="64"/>
      <c r="E5" s="64"/>
      <c r="F5" s="64"/>
      <c r="G5" s="64"/>
      <c r="H5" s="64"/>
      <c r="I5" s="73" t="s">
        <v>14</v>
      </c>
      <c r="J5" s="10" t="s">
        <v>15</v>
      </c>
      <c r="K5" s="73" t="s">
        <v>16</v>
      </c>
      <c r="L5" s="70"/>
      <c r="M5" s="11" t="s">
        <v>17</v>
      </c>
      <c r="N5" s="11" t="s">
        <v>18</v>
      </c>
      <c r="O5" s="11" t="s">
        <v>19</v>
      </c>
      <c r="P5" s="12" t="s">
        <v>20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X5" s="11" t="s">
        <v>28</v>
      </c>
      <c r="Y5" s="10" t="s">
        <v>29</v>
      </c>
    </row>
    <row r="6" spans="2:25" s="9" customFormat="1" ht="26.45" customHeight="1">
      <c r="B6" s="20" t="s">
        <v>30</v>
      </c>
      <c r="C6" s="13"/>
      <c r="D6" s="14">
        <v>24</v>
      </c>
      <c r="E6" s="13" t="s">
        <v>41</v>
      </c>
      <c r="F6" s="74" t="s">
        <v>47</v>
      </c>
      <c r="G6" s="13">
        <v>150</v>
      </c>
      <c r="H6" s="15"/>
      <c r="I6" s="18">
        <v>0.6</v>
      </c>
      <c r="J6" s="16">
        <v>0</v>
      </c>
      <c r="K6" s="17">
        <v>16.95</v>
      </c>
      <c r="L6" s="75">
        <v>69</v>
      </c>
      <c r="M6" s="76">
        <v>0.01</v>
      </c>
      <c r="N6" s="77">
        <v>0.03</v>
      </c>
      <c r="O6" s="78">
        <v>19.5</v>
      </c>
      <c r="P6" s="78">
        <v>0</v>
      </c>
      <c r="Q6" s="79">
        <v>0</v>
      </c>
      <c r="R6" s="76">
        <v>24</v>
      </c>
      <c r="S6" s="78">
        <v>16.5</v>
      </c>
      <c r="T6" s="78">
        <v>13.5</v>
      </c>
      <c r="U6" s="78">
        <v>3.3</v>
      </c>
      <c r="V6" s="78">
        <v>417</v>
      </c>
      <c r="W6" s="78">
        <v>3.0000000000000001E-3</v>
      </c>
      <c r="X6" s="78">
        <v>5.0000000000000001E-4</v>
      </c>
      <c r="Y6" s="79">
        <v>1.4999999999999999E-2</v>
      </c>
    </row>
    <row r="7" spans="2:25" s="54" customFormat="1" ht="39.75" customHeight="1">
      <c r="B7" s="80"/>
      <c r="C7" s="23"/>
      <c r="D7" s="22">
        <v>69</v>
      </c>
      <c r="E7" s="23" t="s">
        <v>32</v>
      </c>
      <c r="F7" s="81" t="s">
        <v>48</v>
      </c>
      <c r="G7" s="25">
        <v>150</v>
      </c>
      <c r="H7" s="23"/>
      <c r="I7" s="31">
        <v>25.71</v>
      </c>
      <c r="J7" s="32">
        <v>11.96</v>
      </c>
      <c r="K7" s="33">
        <v>32.299999999999997</v>
      </c>
      <c r="L7" s="82">
        <v>342.12</v>
      </c>
      <c r="M7" s="36">
        <v>7.0000000000000007E-2</v>
      </c>
      <c r="N7" s="31">
        <v>0.34</v>
      </c>
      <c r="O7" s="32">
        <v>0.43</v>
      </c>
      <c r="P7" s="32">
        <v>60</v>
      </c>
      <c r="Q7" s="37">
        <v>0.27</v>
      </c>
      <c r="R7" s="36">
        <v>233.47</v>
      </c>
      <c r="S7" s="32">
        <v>283.02999999999997</v>
      </c>
      <c r="T7" s="32">
        <v>33.36</v>
      </c>
      <c r="U7" s="32">
        <v>0.82</v>
      </c>
      <c r="V7" s="32">
        <v>131.05000000000001</v>
      </c>
      <c r="W7" s="32">
        <v>9.1400000000000006E-3</v>
      </c>
      <c r="X7" s="32">
        <v>3.1E-2</v>
      </c>
      <c r="Y7" s="37">
        <v>0.03</v>
      </c>
    </row>
    <row r="8" spans="2:25" s="54" customFormat="1" ht="26.45" customHeight="1">
      <c r="B8" s="80"/>
      <c r="C8" s="23"/>
      <c r="D8" s="22">
        <v>115</v>
      </c>
      <c r="E8" s="47" t="s">
        <v>49</v>
      </c>
      <c r="F8" s="24" t="s">
        <v>34</v>
      </c>
      <c r="G8" s="23">
        <v>200</v>
      </c>
      <c r="H8" s="23"/>
      <c r="I8" s="31">
        <v>1.8</v>
      </c>
      <c r="J8" s="32">
        <v>1.4</v>
      </c>
      <c r="K8" s="33">
        <v>11.7</v>
      </c>
      <c r="L8" s="82">
        <v>66.7</v>
      </c>
      <c r="M8" s="36">
        <v>0.02</v>
      </c>
      <c r="N8" s="31">
        <v>0</v>
      </c>
      <c r="O8" s="32">
        <v>0.65</v>
      </c>
      <c r="P8" s="32">
        <v>0.01</v>
      </c>
      <c r="Q8" s="37">
        <v>0</v>
      </c>
      <c r="R8" s="31">
        <v>63.87</v>
      </c>
      <c r="S8" s="32">
        <v>58.1</v>
      </c>
      <c r="T8" s="32">
        <v>10.82</v>
      </c>
      <c r="U8" s="32">
        <v>0.37</v>
      </c>
      <c r="V8" s="32">
        <v>0</v>
      </c>
      <c r="W8" s="32">
        <v>0</v>
      </c>
      <c r="X8" s="32">
        <v>0</v>
      </c>
      <c r="Y8" s="37">
        <v>0</v>
      </c>
    </row>
    <row r="9" spans="2:25" s="54" customFormat="1" ht="26.45" customHeight="1">
      <c r="B9" s="80"/>
      <c r="C9" s="23"/>
      <c r="D9" s="48">
        <v>121</v>
      </c>
      <c r="E9" s="83" t="s">
        <v>45</v>
      </c>
      <c r="F9" s="35" t="s">
        <v>35</v>
      </c>
      <c r="G9" s="34">
        <v>20</v>
      </c>
      <c r="H9" s="21"/>
      <c r="I9" s="31">
        <v>1.44</v>
      </c>
      <c r="J9" s="32">
        <v>0.13</v>
      </c>
      <c r="K9" s="33">
        <v>9.83</v>
      </c>
      <c r="L9" s="82">
        <v>50.44</v>
      </c>
      <c r="M9" s="36">
        <v>0.04</v>
      </c>
      <c r="N9" s="31">
        <v>7.0000000000000001E-3</v>
      </c>
      <c r="O9" s="32">
        <v>0</v>
      </c>
      <c r="P9" s="32">
        <v>0</v>
      </c>
      <c r="Q9" s="33">
        <v>0</v>
      </c>
      <c r="R9" s="36">
        <v>7.5</v>
      </c>
      <c r="S9" s="32">
        <v>24.6</v>
      </c>
      <c r="T9" s="32">
        <v>9.9</v>
      </c>
      <c r="U9" s="32">
        <v>0.45</v>
      </c>
      <c r="V9" s="32">
        <v>18.399999999999999</v>
      </c>
      <c r="W9" s="32">
        <v>0</v>
      </c>
      <c r="X9" s="32">
        <v>0</v>
      </c>
      <c r="Y9" s="37">
        <v>0</v>
      </c>
    </row>
    <row r="10" spans="2:25" s="54" customFormat="1" ht="30" customHeight="1">
      <c r="B10" s="80"/>
      <c r="C10" s="23"/>
      <c r="D10" s="50">
        <v>120</v>
      </c>
      <c r="E10" s="83" t="s">
        <v>36</v>
      </c>
      <c r="F10" s="38" t="s">
        <v>37</v>
      </c>
      <c r="G10" s="21">
        <v>20</v>
      </c>
      <c r="H10" s="21"/>
      <c r="I10" s="31">
        <v>1.1399999999999999</v>
      </c>
      <c r="J10" s="32">
        <v>0.22</v>
      </c>
      <c r="K10" s="33">
        <v>7.44</v>
      </c>
      <c r="L10" s="84">
        <v>36.26</v>
      </c>
      <c r="M10" s="30">
        <v>0.02</v>
      </c>
      <c r="N10" s="26">
        <v>2.4E-2</v>
      </c>
      <c r="O10" s="27">
        <v>0.08</v>
      </c>
      <c r="P10" s="27">
        <v>0</v>
      </c>
      <c r="Q10" s="19">
        <v>0</v>
      </c>
      <c r="R10" s="30">
        <v>6.8</v>
      </c>
      <c r="S10" s="27">
        <v>24</v>
      </c>
      <c r="T10" s="27">
        <v>8.1999999999999993</v>
      </c>
      <c r="U10" s="27">
        <v>0.46</v>
      </c>
      <c r="V10" s="27">
        <v>73.5</v>
      </c>
      <c r="W10" s="27">
        <v>2E-3</v>
      </c>
      <c r="X10" s="27">
        <v>2E-3</v>
      </c>
      <c r="Y10" s="19">
        <v>1.2E-2</v>
      </c>
    </row>
    <row r="11" spans="2:25" s="54" customFormat="1" ht="26.45" customHeight="1">
      <c r="B11" s="80"/>
      <c r="C11" s="23"/>
      <c r="D11" s="46"/>
      <c r="E11" s="47"/>
      <c r="F11" s="40" t="s">
        <v>38</v>
      </c>
      <c r="G11" s="53">
        <f>SUM(G6:G10)</f>
        <v>540</v>
      </c>
      <c r="H11" s="52"/>
      <c r="I11" s="26">
        <f t="shared" ref="I11:K11" si="0">SUM(I6:I10)</f>
        <v>30.690000000000005</v>
      </c>
      <c r="J11" s="27">
        <f t="shared" si="0"/>
        <v>13.710000000000003</v>
      </c>
      <c r="K11" s="28">
        <f t="shared" si="0"/>
        <v>78.22</v>
      </c>
      <c r="L11" s="85">
        <f>L6+L7+L8+L9+L10</f>
        <v>564.52</v>
      </c>
      <c r="M11" s="30">
        <f t="shared" ref="M11:Y11" si="1">SUM(M6:M10)</f>
        <v>0.16</v>
      </c>
      <c r="N11" s="27">
        <f t="shared" si="1"/>
        <v>0.40100000000000002</v>
      </c>
      <c r="O11" s="27">
        <f t="shared" si="1"/>
        <v>20.659999999999997</v>
      </c>
      <c r="P11" s="27">
        <f t="shared" si="1"/>
        <v>60.01</v>
      </c>
      <c r="Q11" s="19">
        <f t="shared" si="1"/>
        <v>0.27</v>
      </c>
      <c r="R11" s="26">
        <f t="shared" si="1"/>
        <v>335.64000000000004</v>
      </c>
      <c r="S11" s="27">
        <f t="shared" si="1"/>
        <v>406.23</v>
      </c>
      <c r="T11" s="27">
        <f t="shared" si="1"/>
        <v>75.78</v>
      </c>
      <c r="U11" s="27">
        <f t="shared" si="1"/>
        <v>5.4</v>
      </c>
      <c r="V11" s="27">
        <f t="shared" si="1"/>
        <v>639.94999999999993</v>
      </c>
      <c r="W11" s="27">
        <f t="shared" si="1"/>
        <v>1.4140000000000002E-2</v>
      </c>
      <c r="X11" s="27">
        <f t="shared" si="1"/>
        <v>3.3500000000000002E-2</v>
      </c>
      <c r="Y11" s="19">
        <f t="shared" si="1"/>
        <v>5.6999999999999995E-2</v>
      </c>
    </row>
    <row r="12" spans="2:25" s="54" customFormat="1" ht="26.45" customHeight="1" thickBot="1">
      <c r="B12" s="80"/>
      <c r="C12" s="86"/>
      <c r="D12" s="87"/>
      <c r="E12" s="88"/>
      <c r="F12" s="41" t="s">
        <v>39</v>
      </c>
      <c r="G12" s="89"/>
      <c r="H12" s="56"/>
      <c r="I12" s="90"/>
      <c r="J12" s="91"/>
      <c r="K12" s="92"/>
      <c r="L12" s="93">
        <f>L11/23.5</f>
        <v>24.022127659574469</v>
      </c>
      <c r="M12" s="94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5"/>
    </row>
    <row r="13" spans="2:25" s="9" customFormat="1" ht="1.5" customHeight="1">
      <c r="B13" s="96" t="s">
        <v>40</v>
      </c>
      <c r="C13" s="97"/>
      <c r="D13" s="98">
        <v>29</v>
      </c>
      <c r="E13" s="97" t="s">
        <v>31</v>
      </c>
      <c r="F13" s="99" t="s">
        <v>50</v>
      </c>
      <c r="G13" s="97">
        <v>60</v>
      </c>
      <c r="H13" s="100"/>
      <c r="I13" s="101">
        <v>0.66</v>
      </c>
      <c r="J13" s="102">
        <v>0.12</v>
      </c>
      <c r="K13" s="103">
        <v>2.2799999999999998</v>
      </c>
      <c r="L13" s="104">
        <v>14.4</v>
      </c>
      <c r="M13" s="105">
        <v>0.04</v>
      </c>
      <c r="N13" s="106">
        <v>0.02</v>
      </c>
      <c r="O13" s="107">
        <v>15</v>
      </c>
      <c r="P13" s="107">
        <v>80</v>
      </c>
      <c r="Q13" s="108">
        <v>0</v>
      </c>
      <c r="R13" s="105">
        <v>8.4</v>
      </c>
      <c r="S13" s="107">
        <v>15.6</v>
      </c>
      <c r="T13" s="107">
        <v>12</v>
      </c>
      <c r="U13" s="107">
        <v>0.54</v>
      </c>
      <c r="V13" s="107">
        <v>174</v>
      </c>
      <c r="W13" s="107">
        <v>1.1999999999999999E-3</v>
      </c>
      <c r="X13" s="107">
        <v>2.4000000000000001E-4</v>
      </c>
      <c r="Y13" s="108">
        <v>0.01</v>
      </c>
    </row>
    <row r="14" spans="2:25" s="9" customFormat="1" ht="26.25" hidden="1" customHeight="1">
      <c r="B14" s="80"/>
      <c r="C14" s="23"/>
      <c r="D14" s="50">
        <v>30</v>
      </c>
      <c r="E14" s="21" t="s">
        <v>42</v>
      </c>
      <c r="F14" s="49" t="s">
        <v>51</v>
      </c>
      <c r="G14" s="21">
        <v>200</v>
      </c>
      <c r="H14" s="83"/>
      <c r="I14" s="36">
        <v>6</v>
      </c>
      <c r="J14" s="32">
        <v>6.28</v>
      </c>
      <c r="K14" s="37">
        <v>7.12</v>
      </c>
      <c r="L14" s="39">
        <v>109.74</v>
      </c>
      <c r="M14" s="36">
        <v>0.06</v>
      </c>
      <c r="N14" s="31">
        <v>0.08</v>
      </c>
      <c r="O14" s="32">
        <v>9.92</v>
      </c>
      <c r="P14" s="32">
        <v>121</v>
      </c>
      <c r="Q14" s="37">
        <v>8.0000000000000002E-3</v>
      </c>
      <c r="R14" s="36">
        <v>37.1</v>
      </c>
      <c r="S14" s="32">
        <v>79.599999999999994</v>
      </c>
      <c r="T14" s="32">
        <v>21.2</v>
      </c>
      <c r="U14" s="32">
        <v>1.2</v>
      </c>
      <c r="V14" s="32">
        <v>329.8</v>
      </c>
      <c r="W14" s="32">
        <v>6.0000000000000001E-3</v>
      </c>
      <c r="X14" s="32">
        <v>0</v>
      </c>
      <c r="Y14" s="37">
        <v>3.2000000000000001E-2</v>
      </c>
    </row>
    <row r="15" spans="2:25" s="54" customFormat="1" ht="35.25" hidden="1" customHeight="1">
      <c r="B15" s="51"/>
      <c r="C15" s="109" t="s">
        <v>52</v>
      </c>
      <c r="D15" s="110">
        <v>281</v>
      </c>
      <c r="E15" s="111" t="s">
        <v>43</v>
      </c>
      <c r="F15" s="112" t="s">
        <v>53</v>
      </c>
      <c r="G15" s="113">
        <v>90</v>
      </c>
      <c r="H15" s="110"/>
      <c r="I15" s="114">
        <v>12.04</v>
      </c>
      <c r="J15" s="115">
        <v>8.3000000000000007</v>
      </c>
      <c r="K15" s="116">
        <v>9.7899999999999991</v>
      </c>
      <c r="L15" s="117">
        <v>161.84</v>
      </c>
      <c r="M15" s="114">
        <v>7.0000000000000007E-2</v>
      </c>
      <c r="N15" s="118">
        <v>0.1</v>
      </c>
      <c r="O15" s="115">
        <v>0.84</v>
      </c>
      <c r="P15" s="115">
        <v>30</v>
      </c>
      <c r="Q15" s="116">
        <v>0.26</v>
      </c>
      <c r="R15" s="114">
        <v>84.68</v>
      </c>
      <c r="S15" s="115">
        <v>193.13</v>
      </c>
      <c r="T15" s="115">
        <v>35.67</v>
      </c>
      <c r="U15" s="115">
        <v>0.82</v>
      </c>
      <c r="V15" s="115">
        <v>250.74</v>
      </c>
      <c r="W15" s="115">
        <v>7.3700000000000002E-2</v>
      </c>
      <c r="X15" s="115">
        <v>1.0800000000000001E-2</v>
      </c>
      <c r="Y15" s="116">
        <v>0.35</v>
      </c>
    </row>
    <row r="16" spans="2:25" s="54" customFormat="1" ht="35.25" hidden="1" customHeight="1">
      <c r="B16" s="51"/>
      <c r="C16" s="119" t="s">
        <v>54</v>
      </c>
      <c r="D16" s="120">
        <v>229</v>
      </c>
      <c r="E16" s="121" t="s">
        <v>43</v>
      </c>
      <c r="F16" s="122" t="s">
        <v>55</v>
      </c>
      <c r="G16" s="123">
        <v>90</v>
      </c>
      <c r="H16" s="120"/>
      <c r="I16" s="124">
        <v>16.989999999999998</v>
      </c>
      <c r="J16" s="125">
        <v>6.36</v>
      </c>
      <c r="K16" s="126">
        <v>3.07</v>
      </c>
      <c r="L16" s="127">
        <v>136.19</v>
      </c>
      <c r="M16" s="124">
        <v>0.09</v>
      </c>
      <c r="N16" s="128">
        <v>0.11</v>
      </c>
      <c r="O16" s="125">
        <v>0.28999999999999998</v>
      </c>
      <c r="P16" s="125">
        <v>20</v>
      </c>
      <c r="Q16" s="126">
        <v>0.28000000000000003</v>
      </c>
      <c r="R16" s="124">
        <v>60.31</v>
      </c>
      <c r="S16" s="125">
        <v>215.61</v>
      </c>
      <c r="T16" s="125">
        <v>54.68</v>
      </c>
      <c r="U16" s="125">
        <v>0.92</v>
      </c>
      <c r="V16" s="125">
        <v>404.59</v>
      </c>
      <c r="W16" s="125">
        <v>0.1449</v>
      </c>
      <c r="X16" s="125">
        <v>1.541E-2</v>
      </c>
      <c r="Y16" s="126">
        <v>0.67</v>
      </c>
    </row>
    <row r="17" spans="2:25" s="54" customFormat="1" ht="26.25" hidden="1" customHeight="1">
      <c r="B17" s="51"/>
      <c r="C17" s="109" t="s">
        <v>52</v>
      </c>
      <c r="D17" s="110">
        <v>50</v>
      </c>
      <c r="E17" s="111" t="s">
        <v>44</v>
      </c>
      <c r="F17" s="129" t="s">
        <v>56</v>
      </c>
      <c r="G17" s="111">
        <v>150</v>
      </c>
      <c r="H17" s="110"/>
      <c r="I17" s="130">
        <v>3.3</v>
      </c>
      <c r="J17" s="131">
        <v>7.8</v>
      </c>
      <c r="K17" s="132">
        <v>22.35</v>
      </c>
      <c r="L17" s="133">
        <v>173.1</v>
      </c>
      <c r="M17" s="114">
        <v>0.14000000000000001</v>
      </c>
      <c r="N17" s="118">
        <v>0.12</v>
      </c>
      <c r="O17" s="115">
        <v>18.149999999999999</v>
      </c>
      <c r="P17" s="115">
        <v>21.6</v>
      </c>
      <c r="Q17" s="116">
        <v>0.1</v>
      </c>
      <c r="R17" s="114">
        <v>36.36</v>
      </c>
      <c r="S17" s="115">
        <v>85.5</v>
      </c>
      <c r="T17" s="115">
        <v>27.8</v>
      </c>
      <c r="U17" s="115">
        <v>1.1399999999999999</v>
      </c>
      <c r="V17" s="115">
        <v>701.4</v>
      </c>
      <c r="W17" s="115">
        <v>8.0000000000000002E-3</v>
      </c>
      <c r="X17" s="115">
        <v>2E-3</v>
      </c>
      <c r="Y17" s="116">
        <v>4.2000000000000003E-2</v>
      </c>
    </row>
    <row r="18" spans="2:25" s="54" customFormat="1" ht="26.25" hidden="1" customHeight="1">
      <c r="B18" s="51"/>
      <c r="C18" s="119" t="s">
        <v>54</v>
      </c>
      <c r="D18" s="120">
        <v>51</v>
      </c>
      <c r="E18" s="121" t="s">
        <v>44</v>
      </c>
      <c r="F18" s="134" t="s">
        <v>57</v>
      </c>
      <c r="G18" s="121">
        <v>150</v>
      </c>
      <c r="H18" s="120"/>
      <c r="I18" s="135">
        <v>3.3</v>
      </c>
      <c r="J18" s="136">
        <v>3.9</v>
      </c>
      <c r="K18" s="137">
        <v>25.65</v>
      </c>
      <c r="L18" s="138">
        <v>151.35</v>
      </c>
      <c r="M18" s="135">
        <v>0.15</v>
      </c>
      <c r="N18" s="136">
        <v>0.09</v>
      </c>
      <c r="O18" s="136">
        <v>21</v>
      </c>
      <c r="P18" s="136">
        <v>0</v>
      </c>
      <c r="Q18" s="137">
        <v>0</v>
      </c>
      <c r="R18" s="135">
        <v>14.01</v>
      </c>
      <c r="S18" s="136">
        <v>78.63</v>
      </c>
      <c r="T18" s="136">
        <v>29.37</v>
      </c>
      <c r="U18" s="136">
        <v>1.32</v>
      </c>
      <c r="V18" s="136">
        <v>809.4</v>
      </c>
      <c r="W18" s="136">
        <v>8.0000000000000002E-3</v>
      </c>
      <c r="X18" s="136">
        <v>5.9999999999999995E-4</v>
      </c>
      <c r="Y18" s="137">
        <v>4.4999999999999998E-2</v>
      </c>
    </row>
    <row r="19" spans="2:25" s="9" customFormat="1" ht="33.75" hidden="1" customHeight="1">
      <c r="B19" s="51"/>
      <c r="C19" s="44"/>
      <c r="D19" s="47">
        <v>107</v>
      </c>
      <c r="E19" s="23" t="s">
        <v>33</v>
      </c>
      <c r="F19" s="45" t="s">
        <v>58</v>
      </c>
      <c r="G19" s="42">
        <v>200</v>
      </c>
      <c r="H19" s="47"/>
      <c r="I19" s="36">
        <v>0</v>
      </c>
      <c r="J19" s="32">
        <v>0</v>
      </c>
      <c r="K19" s="37">
        <v>19.600000000000001</v>
      </c>
      <c r="L19" s="139">
        <v>78</v>
      </c>
      <c r="M19" s="36">
        <v>0.02</v>
      </c>
      <c r="N19" s="31">
        <v>0.02</v>
      </c>
      <c r="O19" s="32">
        <v>8</v>
      </c>
      <c r="P19" s="32">
        <v>16</v>
      </c>
      <c r="Q19" s="37">
        <v>0</v>
      </c>
      <c r="R19" s="36">
        <v>0</v>
      </c>
      <c r="S19" s="32">
        <v>0</v>
      </c>
      <c r="T19" s="32">
        <v>0</v>
      </c>
      <c r="U19" s="32">
        <v>0</v>
      </c>
      <c r="V19" s="32">
        <v>266</v>
      </c>
      <c r="W19" s="32">
        <v>0</v>
      </c>
      <c r="X19" s="32">
        <v>0</v>
      </c>
      <c r="Y19" s="37">
        <v>0</v>
      </c>
    </row>
    <row r="20" spans="2:25" s="9" customFormat="1" ht="26.25" hidden="1" customHeight="1">
      <c r="B20" s="51"/>
      <c r="C20" s="44"/>
      <c r="D20" s="140">
        <v>119</v>
      </c>
      <c r="E20" s="21" t="s">
        <v>45</v>
      </c>
      <c r="F20" s="38" t="s">
        <v>46</v>
      </c>
      <c r="G20" s="21">
        <v>50</v>
      </c>
      <c r="H20" s="141"/>
      <c r="I20" s="36">
        <v>3.8</v>
      </c>
      <c r="J20" s="32">
        <v>0.4</v>
      </c>
      <c r="K20" s="37">
        <v>24.6</v>
      </c>
      <c r="L20" s="139">
        <v>117.5</v>
      </c>
      <c r="M20" s="36">
        <v>0.05</v>
      </c>
      <c r="N20" s="31">
        <v>0.01</v>
      </c>
      <c r="O20" s="32">
        <v>0</v>
      </c>
      <c r="P20" s="32">
        <v>0</v>
      </c>
      <c r="Q20" s="37">
        <v>0</v>
      </c>
      <c r="R20" s="36">
        <v>10</v>
      </c>
      <c r="S20" s="32">
        <v>32.5</v>
      </c>
      <c r="T20" s="32">
        <v>7</v>
      </c>
      <c r="U20" s="32">
        <v>0.55000000000000004</v>
      </c>
      <c r="V20" s="32">
        <v>46.5</v>
      </c>
      <c r="W20" s="32">
        <v>1.6000000000000001E-3</v>
      </c>
      <c r="X20" s="32">
        <v>3.0000000000000001E-3</v>
      </c>
      <c r="Y20" s="43">
        <v>7.25</v>
      </c>
    </row>
    <row r="21" spans="2:25" s="9" customFormat="1" ht="26.25" hidden="1" customHeight="1">
      <c r="B21" s="51"/>
      <c r="C21" s="52"/>
      <c r="D21" s="83">
        <v>120</v>
      </c>
      <c r="E21" s="21" t="s">
        <v>36</v>
      </c>
      <c r="F21" s="38" t="s">
        <v>37</v>
      </c>
      <c r="G21" s="23">
        <v>45</v>
      </c>
      <c r="H21" s="52"/>
      <c r="I21" s="26">
        <v>2.97</v>
      </c>
      <c r="J21" s="27">
        <v>0.54</v>
      </c>
      <c r="K21" s="28">
        <v>18.09</v>
      </c>
      <c r="L21" s="29">
        <v>89.1</v>
      </c>
      <c r="M21" s="31">
        <v>0.08</v>
      </c>
      <c r="N21" s="31">
        <v>0.04</v>
      </c>
      <c r="O21" s="32">
        <v>0</v>
      </c>
      <c r="P21" s="32">
        <v>0</v>
      </c>
      <c r="Q21" s="33">
        <v>0</v>
      </c>
      <c r="R21" s="36">
        <v>13.05</v>
      </c>
      <c r="S21" s="32">
        <v>67.5</v>
      </c>
      <c r="T21" s="32">
        <v>21.15</v>
      </c>
      <c r="U21" s="32">
        <v>1.75</v>
      </c>
      <c r="V21" s="32">
        <v>105.75</v>
      </c>
      <c r="W21" s="32">
        <v>1.9000000000000001E-4</v>
      </c>
      <c r="X21" s="32">
        <v>2.5000000000000001E-3</v>
      </c>
      <c r="Y21" s="37">
        <v>0.01</v>
      </c>
    </row>
    <row r="22" spans="2:25" s="9" customFormat="1" ht="26.25" hidden="1" customHeight="1">
      <c r="B22" s="51"/>
      <c r="C22" s="109" t="s">
        <v>52</v>
      </c>
      <c r="D22" s="142"/>
      <c r="E22" s="111"/>
      <c r="F22" s="143" t="s">
        <v>38</v>
      </c>
      <c r="G22" s="144">
        <f>G13+G14+G15+G17+G19+G20+G21</f>
        <v>795</v>
      </c>
      <c r="H22" s="144">
        <f t="shared" ref="H22:Y22" si="2">H13+H14+H15+H17+H19+H20+H21</f>
        <v>0</v>
      </c>
      <c r="I22" s="144">
        <f t="shared" si="2"/>
        <v>28.77</v>
      </c>
      <c r="J22" s="144">
        <f t="shared" si="2"/>
        <v>23.439999999999998</v>
      </c>
      <c r="K22" s="144">
        <f t="shared" si="2"/>
        <v>103.83000000000001</v>
      </c>
      <c r="L22" s="144">
        <f t="shared" si="2"/>
        <v>743.68000000000006</v>
      </c>
      <c r="M22" s="144">
        <f t="shared" si="2"/>
        <v>0.46000000000000008</v>
      </c>
      <c r="N22" s="144">
        <f t="shared" si="2"/>
        <v>0.39</v>
      </c>
      <c r="O22" s="144">
        <f t="shared" si="2"/>
        <v>51.91</v>
      </c>
      <c r="P22" s="144">
        <f t="shared" si="2"/>
        <v>268.60000000000002</v>
      </c>
      <c r="Q22" s="144">
        <f t="shared" si="2"/>
        <v>0.36799999999999999</v>
      </c>
      <c r="R22" s="144">
        <f t="shared" si="2"/>
        <v>189.59000000000003</v>
      </c>
      <c r="S22" s="144">
        <f t="shared" si="2"/>
        <v>473.83</v>
      </c>
      <c r="T22" s="144">
        <f t="shared" si="2"/>
        <v>124.82</v>
      </c>
      <c r="U22" s="144">
        <f t="shared" si="2"/>
        <v>6</v>
      </c>
      <c r="V22" s="144">
        <f t="shared" si="2"/>
        <v>1874.19</v>
      </c>
      <c r="W22" s="144">
        <f t="shared" si="2"/>
        <v>9.0690000000000007E-2</v>
      </c>
      <c r="X22" s="144">
        <f t="shared" si="2"/>
        <v>1.8540000000000001E-2</v>
      </c>
      <c r="Y22" s="144">
        <f t="shared" si="2"/>
        <v>7.694</v>
      </c>
    </row>
    <row r="23" spans="2:25" s="9" customFormat="1" ht="26.25" hidden="1" customHeight="1">
      <c r="B23" s="51"/>
      <c r="C23" s="119" t="s">
        <v>54</v>
      </c>
      <c r="D23" s="145"/>
      <c r="E23" s="121"/>
      <c r="F23" s="146" t="s">
        <v>38</v>
      </c>
      <c r="G23" s="147">
        <f>G13+G14+G16+G18+G19+G20+G21</f>
        <v>795</v>
      </c>
      <c r="H23" s="147">
        <f t="shared" ref="H23:Y23" si="3">H13+H14+H16+H18+H19+H20+H21</f>
        <v>0</v>
      </c>
      <c r="I23" s="147">
        <f t="shared" si="3"/>
        <v>33.72</v>
      </c>
      <c r="J23" s="147">
        <f t="shared" si="3"/>
        <v>17.599999999999998</v>
      </c>
      <c r="K23" s="147">
        <f t="shared" si="3"/>
        <v>100.41</v>
      </c>
      <c r="L23" s="147">
        <f t="shared" si="3"/>
        <v>696.28</v>
      </c>
      <c r="M23" s="147">
        <f t="shared" si="3"/>
        <v>0.49</v>
      </c>
      <c r="N23" s="147">
        <f t="shared" si="3"/>
        <v>0.37000000000000005</v>
      </c>
      <c r="O23" s="147">
        <f t="shared" si="3"/>
        <v>54.21</v>
      </c>
      <c r="P23" s="147">
        <f t="shared" si="3"/>
        <v>237</v>
      </c>
      <c r="Q23" s="147">
        <f t="shared" si="3"/>
        <v>0.28800000000000003</v>
      </c>
      <c r="R23" s="147">
        <f t="shared" si="3"/>
        <v>142.87</v>
      </c>
      <c r="S23" s="147">
        <f t="shared" si="3"/>
        <v>489.44</v>
      </c>
      <c r="T23" s="147">
        <f t="shared" si="3"/>
        <v>145.4</v>
      </c>
      <c r="U23" s="147">
        <f t="shared" si="3"/>
        <v>6.28</v>
      </c>
      <c r="V23" s="147">
        <f t="shared" si="3"/>
        <v>2136.04</v>
      </c>
      <c r="W23" s="147">
        <f t="shared" si="3"/>
        <v>0.16189000000000001</v>
      </c>
      <c r="X23" s="147">
        <f t="shared" si="3"/>
        <v>2.1749999999999999E-2</v>
      </c>
      <c r="Y23" s="147">
        <f t="shared" si="3"/>
        <v>8.0169999999999995</v>
      </c>
    </row>
    <row r="24" spans="2:25" s="54" customFormat="1" ht="26.25" hidden="1" customHeight="1">
      <c r="B24" s="51"/>
      <c r="C24" s="109" t="s">
        <v>52</v>
      </c>
      <c r="D24" s="142"/>
      <c r="E24" s="111"/>
      <c r="F24" s="143" t="s">
        <v>39</v>
      </c>
      <c r="G24" s="111"/>
      <c r="H24" s="110"/>
      <c r="I24" s="148"/>
      <c r="J24" s="149"/>
      <c r="K24" s="150"/>
      <c r="L24" s="151">
        <f>L22/23.5</f>
        <v>31.645957446808513</v>
      </c>
      <c r="M24" s="152"/>
      <c r="N24" s="149"/>
      <c r="O24" s="149"/>
      <c r="P24" s="149"/>
      <c r="Q24" s="150"/>
      <c r="R24" s="152"/>
      <c r="S24" s="149"/>
      <c r="T24" s="149"/>
      <c r="U24" s="149"/>
      <c r="V24" s="149"/>
      <c r="W24" s="149"/>
      <c r="X24" s="149"/>
      <c r="Y24" s="150"/>
    </row>
    <row r="25" spans="2:25" s="54" customFormat="1" ht="26.25" hidden="1" customHeight="1">
      <c r="B25" s="55"/>
      <c r="C25" s="153" t="s">
        <v>54</v>
      </c>
      <c r="D25" s="154"/>
      <c r="E25" s="153"/>
      <c r="F25" s="155" t="s">
        <v>39</v>
      </c>
      <c r="G25" s="156"/>
      <c r="H25" s="157"/>
      <c r="I25" s="158"/>
      <c r="J25" s="159"/>
      <c r="K25" s="160"/>
      <c r="L25" s="161">
        <f>L23/23.5</f>
        <v>29.628936170212764</v>
      </c>
      <c r="M25" s="158"/>
      <c r="N25" s="159"/>
      <c r="O25" s="159"/>
      <c r="P25" s="159"/>
      <c r="Q25" s="160"/>
      <c r="R25" s="158"/>
      <c r="S25" s="159"/>
      <c r="T25" s="159"/>
      <c r="U25" s="159"/>
      <c r="V25" s="159"/>
      <c r="W25" s="159"/>
      <c r="X25" s="159"/>
      <c r="Y25" s="160"/>
    </row>
    <row r="26" spans="2:25" hidden="1">
      <c r="B26" s="7"/>
      <c r="C26" s="7"/>
      <c r="D26" s="162"/>
      <c r="E26" s="163"/>
      <c r="F26" s="163"/>
      <c r="G26" s="163"/>
      <c r="H26" s="164"/>
      <c r="I26" s="165"/>
      <c r="J26" s="164"/>
      <c r="K26" s="163"/>
      <c r="L26" s="166"/>
      <c r="M26" s="163"/>
      <c r="N26" s="163"/>
      <c r="O26" s="163"/>
      <c r="P26" s="167"/>
      <c r="Q26" s="167"/>
      <c r="R26" s="167"/>
      <c r="S26" s="167"/>
      <c r="T26" s="167"/>
    </row>
    <row r="27" spans="2:25" ht="18.75" hidden="1">
      <c r="E27" s="58"/>
      <c r="F27" s="59"/>
      <c r="G27" s="60"/>
      <c r="H27" s="58"/>
      <c r="I27" s="58"/>
      <c r="J27" s="58"/>
      <c r="K27" s="58"/>
    </row>
    <row r="28" spans="2:25" ht="18.75" hidden="1">
      <c r="B28" s="168" t="s">
        <v>59</v>
      </c>
      <c r="C28" s="169"/>
      <c r="D28" s="170"/>
      <c r="E28" s="170"/>
      <c r="F28" s="163"/>
      <c r="G28" s="60"/>
      <c r="H28" s="58"/>
      <c r="I28" s="58"/>
      <c r="J28" s="58"/>
      <c r="K28" s="58"/>
    </row>
    <row r="29" spans="2:25" ht="18.75" hidden="1">
      <c r="B29" s="171" t="s">
        <v>60</v>
      </c>
      <c r="C29" s="172"/>
      <c r="D29" s="173"/>
      <c r="E29" s="173"/>
      <c r="F29" s="167"/>
      <c r="G29" s="60"/>
      <c r="H29" s="58"/>
      <c r="I29" s="58"/>
      <c r="J29" s="58"/>
      <c r="K29" s="58"/>
    </row>
    <row r="30" spans="2:25" ht="15.75" hidden="1">
      <c r="B30" s="174"/>
      <c r="C30" s="174"/>
      <c r="D30" s="175"/>
      <c r="E30" s="174"/>
      <c r="F30" s="167"/>
      <c r="G30" s="58"/>
      <c r="H30" s="58"/>
      <c r="I30" s="58"/>
      <c r="J30" s="58"/>
      <c r="K30" s="58"/>
    </row>
    <row r="31" spans="2:25">
      <c r="E31" s="58"/>
      <c r="F31" s="58"/>
      <c r="G31" s="58"/>
      <c r="H31" s="58"/>
      <c r="I31" s="58"/>
      <c r="J31" s="58"/>
      <c r="K31" s="58"/>
    </row>
    <row r="32" spans="2:25">
      <c r="E32" s="58"/>
      <c r="F32" s="58"/>
      <c r="G32" s="58"/>
      <c r="H32" s="58"/>
      <c r="I32" s="58"/>
      <c r="J32" s="58"/>
      <c r="K32" s="58"/>
    </row>
    <row r="33" spans="5:11">
      <c r="E33" s="58"/>
      <c r="F33" s="58"/>
      <c r="G33" s="58"/>
      <c r="H33" s="58"/>
      <c r="I33" s="58"/>
      <c r="J33" s="58"/>
      <c r="K33" s="58"/>
    </row>
  </sheetData>
  <mergeCells count="10">
    <mergeCell ref="H4:H5"/>
    <mergeCell ref="I4:K4"/>
    <mergeCell ref="L4:L5"/>
    <mergeCell ref="M4:Q4"/>
    <mergeCell ref="R4:Y4"/>
    <mergeCell ref="G4:G5"/>
    <mergeCell ref="B4:B5"/>
    <mergeCell ref="D4:D5"/>
    <mergeCell ref="E4:E5"/>
    <mergeCell ref="F4:F5"/>
  </mergeCells>
  <pageMargins left="0.7" right="0.7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2022-08-30T05:30:19Z</dcterms:created>
  <dcterms:modified xsi:type="dcterms:W3CDTF">2022-11-07T07:25:29Z</dcterms:modified>
</cp:coreProperties>
</file>