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8 день" sheetId="2" r:id="rId1"/>
    <sheet name="Лист1" sheetId="1" r:id="rId2"/>
  </sheets>
  <definedNames>
    <definedName name="_xlnm.Print_Area" localSheetId="0">'8 день'!$A$1:$T$31</definedName>
  </definedNames>
  <calcPr calcId="124519"/>
</workbook>
</file>

<file path=xl/calcChain.xml><?xml version="1.0" encoding="utf-8"?>
<calcChain xmlns="http://schemas.openxmlformats.org/spreadsheetml/2006/main">
  <c r="X26" i="2"/>
  <c r="W26"/>
  <c r="V26"/>
  <c r="U26"/>
  <c r="T26"/>
  <c r="S26"/>
  <c r="R26"/>
  <c r="Q26"/>
  <c r="P26"/>
  <c r="O26"/>
  <c r="N26"/>
  <c r="M26"/>
  <c r="L26"/>
  <c r="K26"/>
  <c r="K28" s="1"/>
  <c r="J26"/>
  <c r="I26"/>
  <c r="H26"/>
  <c r="F26"/>
  <c r="X25"/>
  <c r="W25"/>
  <c r="V25"/>
  <c r="U25"/>
  <c r="T25"/>
  <c r="S25"/>
  <c r="R25"/>
  <c r="Q25"/>
  <c r="P25"/>
  <c r="O25"/>
  <c r="N25"/>
  <c r="M25"/>
  <c r="L25"/>
  <c r="K25"/>
  <c r="K27" s="1"/>
  <c r="J25"/>
  <c r="I25"/>
  <c r="H25"/>
  <c r="F25"/>
  <c r="K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J13"/>
  <c r="I13"/>
  <c r="H13"/>
  <c r="F13"/>
  <c r="G9"/>
  <c r="G14" s="1"/>
</calcChain>
</file>

<file path=xl/sharedStrings.xml><?xml version="1.0" encoding="utf-8"?>
<sst xmlns="http://schemas.openxmlformats.org/spreadsheetml/2006/main" count="84" uniqueCount="60">
  <si>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</si>
  <si>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</si>
  <si>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</si>
  <si>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</si>
  <si>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</si>
  <si>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</si>
  <si>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</si>
  <si>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</si>
  <si>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</si>
  <si>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</si>
  <si>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</si>
  <si>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</si>
  <si>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</si>
  <si>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</si>
  <si>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</si>
  <si>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</si>
  <si>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</si>
  <si>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</si>
  <si>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</si>
  <si>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</si>
  <si>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</si>
  <si>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</si>
  <si>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</si>
  <si>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</si>
  <si>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</si>
  <si>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</si>
  <si>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</si>
  <si>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</si>
  <si>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</si>
  <si>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</si>
  <si>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</si>
  <si>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асортименте (яблоко)</t>
  </si>
  <si>
    <t>п/к*</t>
  </si>
  <si>
    <t>2 блюдо</t>
  </si>
  <si>
    <t>Биточек из птицы с сыром</t>
  </si>
  <si>
    <t>о/о**</t>
  </si>
  <si>
    <t>Курица запеченная</t>
  </si>
  <si>
    <t>гарнир</t>
  </si>
  <si>
    <t>Каша гречневая вязкая с маслом</t>
  </si>
  <si>
    <t>3 блюдо</t>
  </si>
  <si>
    <t>Кисель витаминизированный плодово – ягодный (черномородиново-арониевый)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</si>
  <si>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</si>
  <si>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</si>
  <si>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</si>
  <si>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</si>
  <si>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</si>
  <si>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</si>
  <si>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</si>
  <si>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Салат овощной (картофель, морковь, соленый огурец, зеленый горошек, масло) </t>
  </si>
  <si>
    <t>1 блюдо</t>
  </si>
  <si>
    <t xml:space="preserve"> Суп картофельный с мясными фрикадельками</t>
  </si>
  <si>
    <t>Запеканка из печени со сливочным  соусом</t>
  </si>
  <si>
    <t>Печень "По - строгановски"</t>
  </si>
  <si>
    <t xml:space="preserve"> гарнир</t>
  </si>
  <si>
    <t>Макароны отварные с маслом</t>
  </si>
  <si>
    <t>Кисель витаминизированный плодово – ягодный   (яблочно-облепиховый)</t>
  </si>
  <si>
    <t>Хлеб ржаной</t>
  </si>
  <si>
    <t>п/к* - полный комплект оборудования (УКМ, мясорубка)</t>
  </si>
  <si>
    <t>о/о** - отсутствие оборудования (УКМ, мясорубка)</t>
  </si>
  <si>
    <t>МБОУ "Карагайлинская ООШ"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</si>
</sst>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05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2" xfId="0" applyFont="1" applyFill="1" applyBorder="1"/>
    <xf numFmtId="0" fontId="4" fillId="0" borderId="0" xfId="0" applyFont="1"/>
    <xf numFmtId="0" fontId="3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8" xfId="0" applyFont="1" applyFill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2" borderId="1" xfId="0" applyFont="1" applyFill="1" applyBorder="1"/>
    <xf numFmtId="0" fontId="4" fillId="2" borderId="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16" xfId="0" applyFont="1" applyFill="1" applyBorder="1"/>
    <xf numFmtId="0" fontId="9" fillId="2" borderId="17" xfId="0" applyFont="1" applyFill="1" applyBorder="1"/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2" borderId="24" xfId="0" applyFont="1" applyFill="1" applyBorder="1"/>
    <xf numFmtId="0" fontId="4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/>
    <xf numFmtId="0" fontId="8" fillId="2" borderId="26" xfId="0" applyFont="1" applyFill="1" applyBorder="1"/>
    <xf numFmtId="0" fontId="10" fillId="2" borderId="28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164" fontId="10" fillId="2" borderId="27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8" fillId="2" borderId="26" xfId="0" applyFont="1" applyFill="1" applyBorder="1" applyAlignment="1">
      <alignment wrapText="1"/>
    </xf>
    <xf numFmtId="0" fontId="10" fillId="2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8" fillId="2" borderId="26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4" fillId="2" borderId="0" xfId="0" applyFont="1" applyFill="1"/>
    <xf numFmtId="0" fontId="10" fillId="2" borderId="26" xfId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/>
    </xf>
    <xf numFmtId="0" fontId="10" fillId="2" borderId="30" xfId="0" applyFont="1" applyFill="1" applyBorder="1" applyAlignment="1">
      <alignment horizontal="center"/>
    </xf>
    <xf numFmtId="0" fontId="5" fillId="2" borderId="26" xfId="0" applyFont="1" applyFill="1" applyBorder="1" applyAlignment="1"/>
    <xf numFmtId="0" fontId="3" fillId="2" borderId="2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5" fillId="2" borderId="26" xfId="0" applyFont="1" applyFill="1" applyBorder="1"/>
    <xf numFmtId="0" fontId="8" fillId="2" borderId="7" xfId="0" applyFont="1" applyFill="1" applyBorder="1"/>
    <xf numFmtId="0" fontId="4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/>
    <xf numFmtId="0" fontId="5" fillId="2" borderId="32" xfId="0" applyFont="1" applyFill="1" applyBorder="1"/>
    <xf numFmtId="0" fontId="8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164" fontId="5" fillId="2" borderId="33" xfId="0" applyNumberFormat="1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8" fillId="2" borderId="2" xfId="0" applyFont="1" applyFill="1" applyBorder="1"/>
    <xf numFmtId="0" fontId="4" fillId="2" borderId="4" xfId="0" applyFont="1" applyFill="1" applyBorder="1" applyAlignment="1">
      <alignment horizontal="center"/>
    </xf>
    <xf numFmtId="0" fontId="8" fillId="2" borderId="16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36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8" fillId="2" borderId="37" xfId="0" applyFont="1" applyFill="1" applyBorder="1"/>
    <xf numFmtId="0" fontId="4" fillId="2" borderId="27" xfId="0" applyFont="1" applyFill="1" applyBorder="1" applyAlignment="1">
      <alignment horizontal="center"/>
    </xf>
    <xf numFmtId="0" fontId="10" fillId="2" borderId="38" xfId="1" applyFont="1" applyFill="1" applyBorder="1" applyAlignment="1">
      <alignment horizontal="center"/>
    </xf>
    <xf numFmtId="0" fontId="7" fillId="2" borderId="37" xfId="0" applyFont="1" applyFill="1" applyBorder="1"/>
    <xf numFmtId="0" fontId="10" fillId="3" borderId="28" xfId="1" applyFont="1" applyFill="1" applyBorder="1" applyAlignment="1">
      <alignment horizontal="center"/>
    </xf>
    <xf numFmtId="0" fontId="10" fillId="3" borderId="17" xfId="1" applyFont="1" applyFill="1" applyBorder="1" applyAlignment="1">
      <alignment horizontal="center"/>
    </xf>
    <xf numFmtId="0" fontId="10" fillId="3" borderId="38" xfId="1" applyFont="1" applyFill="1" applyBorder="1" applyAlignment="1">
      <alignment horizontal="center"/>
    </xf>
    <xf numFmtId="0" fontId="10" fillId="3" borderId="29" xfId="1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/>
    </xf>
    <xf numFmtId="0" fontId="10" fillId="4" borderId="17" xfId="1" applyFont="1" applyFill="1" applyBorder="1" applyAlignment="1">
      <alignment horizontal="center"/>
    </xf>
    <xf numFmtId="0" fontId="10" fillId="4" borderId="38" xfId="1" applyFont="1" applyFill="1" applyBorder="1" applyAlignment="1">
      <alignment horizontal="center"/>
    </xf>
    <xf numFmtId="0" fontId="10" fillId="4" borderId="29" xfId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8" fillId="2" borderId="26" xfId="0" applyFont="1" applyFill="1" applyBorder="1" applyAlignment="1"/>
    <xf numFmtId="0" fontId="10" fillId="2" borderId="38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14" fillId="2" borderId="3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15" fillId="2" borderId="0" xfId="0" applyFont="1" applyFill="1" applyBorder="1"/>
    <xf numFmtId="164" fontId="0" fillId="2" borderId="0" xfId="0" applyNumberFormat="1" applyFont="1" applyFill="1"/>
    <xf numFmtId="0" fontId="12" fillId="2" borderId="38" xfId="0" applyFont="1" applyFill="1" applyBorder="1"/>
    <xf numFmtId="0" fontId="0" fillId="2" borderId="30" xfId="0" applyFill="1" applyBorder="1"/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0" fillId="2" borderId="0" xfId="0" applyFill="1" applyBorder="1"/>
    <xf numFmtId="0" fontId="12" fillId="2" borderId="46" xfId="0" applyFont="1" applyFill="1" applyBorder="1"/>
    <xf numFmtId="0" fontId="0" fillId="2" borderId="21" xfId="0" applyFill="1" applyBorder="1"/>
    <xf numFmtId="0" fontId="0" fillId="0" borderId="0" xfId="0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7" fillId="2" borderId="0" xfId="0" applyFont="1" applyFill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X41"/>
  <sheetViews>
    <sheetView tabSelected="1" topLeftCell="A2" zoomScale="70" zoomScaleNormal="70" workbookViewId="0">
      <selection activeCell="A3" sqref="A3"/>
    </sheetView>
  </sheetViews>
  <sheetFormatPr defaultRowHeight="15"/>
  <cols>
    <col min="1" max="1" width="16.85546875" customWidth="1"/>
    <col min="2" max="2" width="11" style="197" customWidth="1"/>
    <col min="3" max="3" width="15.7109375" style="197" customWidth="1"/>
    <col min="4" max="4" width="20.85546875" customWidth="1"/>
    <col min="5" max="5" width="65.140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28515625" customWidth="1"/>
    <col min="12" max="12" width="11.28515625" hidden="1" customWidth="1"/>
    <col min="13" max="24" width="9.140625" hidden="1" customWidth="1"/>
  </cols>
  <sheetData>
    <row r="2" spans="1:24" ht="37.5" customHeight="1">
      <c r="A2" s="1"/>
      <c r="B2" s="2"/>
      <c r="C2" s="3"/>
      <c r="D2" s="204" t="s">
        <v>59</v>
      </c>
      <c r="E2" s="1"/>
      <c r="F2" s="4" t="s">
        <v>0</v>
      </c>
      <c r="G2" s="3">
        <v>8</v>
      </c>
      <c r="H2" s="1"/>
      <c r="I2" s="5"/>
      <c r="J2" s="5"/>
      <c r="K2" s="4"/>
      <c r="L2" s="6"/>
      <c r="M2" s="7"/>
      <c r="N2" s="8"/>
    </row>
    <row r="3" spans="1:24" ht="15.75" thickBot="1">
      <c r="A3" s="9"/>
      <c r="B3" s="2"/>
      <c r="C3" s="10"/>
      <c r="D3" s="9"/>
      <c r="E3" s="9"/>
      <c r="F3" s="9"/>
      <c r="G3" s="9"/>
      <c r="H3" s="9"/>
      <c r="I3" s="9"/>
      <c r="J3" s="9"/>
      <c r="K3" s="9"/>
      <c r="L3" s="7"/>
      <c r="M3" s="7"/>
      <c r="N3" s="8"/>
    </row>
    <row r="4" spans="1:24" s="19" customFormat="1" ht="21.75" customHeight="1" thickBot="1">
      <c r="A4" s="11"/>
      <c r="B4" s="12"/>
      <c r="C4" s="13" t="s">
        <v>1</v>
      </c>
      <c r="D4" s="14"/>
      <c r="E4" s="15"/>
      <c r="F4" s="16"/>
      <c r="G4" s="13"/>
      <c r="H4" s="17" t="s">
        <v>2</v>
      </c>
      <c r="I4" s="17"/>
      <c r="J4" s="17"/>
      <c r="K4" s="18" t="s">
        <v>3</v>
      </c>
      <c r="L4" s="198" t="s">
        <v>4</v>
      </c>
      <c r="M4" s="199"/>
      <c r="N4" s="200"/>
      <c r="O4" s="200"/>
      <c r="P4" s="200"/>
      <c r="Q4" s="201" t="s">
        <v>5</v>
      </c>
      <c r="R4" s="202"/>
      <c r="S4" s="202"/>
      <c r="T4" s="202"/>
      <c r="U4" s="202"/>
      <c r="V4" s="202"/>
      <c r="W4" s="202"/>
      <c r="X4" s="203"/>
    </row>
    <row r="5" spans="1:24" s="19" customFormat="1" ht="28.5" customHeight="1" thickBot="1">
      <c r="A5" s="20" t="s">
        <v>6</v>
      </c>
      <c r="B5" s="21"/>
      <c r="C5" s="22" t="s">
        <v>7</v>
      </c>
      <c r="D5" s="23" t="s">
        <v>8</v>
      </c>
      <c r="E5" s="22" t="s">
        <v>9</v>
      </c>
      <c r="F5" s="24" t="s">
        <v>10</v>
      </c>
      <c r="G5" s="22" t="s">
        <v>11</v>
      </c>
      <c r="H5" s="25" t="s">
        <v>12</v>
      </c>
      <c r="I5" s="26" t="s">
        <v>13</v>
      </c>
      <c r="J5" s="27" t="s">
        <v>14</v>
      </c>
      <c r="K5" s="28" t="s">
        <v>15</v>
      </c>
      <c r="L5" s="29" t="s">
        <v>16</v>
      </c>
      <c r="M5" s="29" t="s">
        <v>17</v>
      </c>
      <c r="N5" s="29" t="s">
        <v>18</v>
      </c>
      <c r="O5" s="30" t="s">
        <v>19</v>
      </c>
      <c r="P5" s="31" t="s">
        <v>20</v>
      </c>
      <c r="Q5" s="32" t="s">
        <v>21</v>
      </c>
      <c r="R5" s="32" t="s">
        <v>22</v>
      </c>
      <c r="S5" s="32" t="s">
        <v>23</v>
      </c>
      <c r="T5" s="32" t="s">
        <v>24</v>
      </c>
      <c r="U5" s="32" t="s">
        <v>25</v>
      </c>
      <c r="V5" s="32" t="s">
        <v>26</v>
      </c>
      <c r="W5" s="32" t="s">
        <v>27</v>
      </c>
      <c r="X5" s="33" t="s">
        <v>28</v>
      </c>
    </row>
    <row r="6" spans="1:24" s="19" customFormat="1" ht="26.45" customHeight="1">
      <c r="A6" s="34" t="s">
        <v>29</v>
      </c>
      <c r="B6" s="35"/>
      <c r="C6" s="36">
        <v>134</v>
      </c>
      <c r="D6" s="37" t="s">
        <v>30</v>
      </c>
      <c r="E6" s="38" t="s">
        <v>31</v>
      </c>
      <c r="F6" s="36">
        <v>150</v>
      </c>
      <c r="G6" s="39">
        <v>19.5</v>
      </c>
      <c r="H6" s="40">
        <v>0.6</v>
      </c>
      <c r="I6" s="41">
        <v>0</v>
      </c>
      <c r="J6" s="42">
        <v>16.95</v>
      </c>
      <c r="K6" s="43">
        <v>69</v>
      </c>
      <c r="L6" s="44">
        <v>0.01</v>
      </c>
      <c r="M6" s="45">
        <v>0.03</v>
      </c>
      <c r="N6" s="45">
        <v>19.5</v>
      </c>
      <c r="O6" s="45">
        <v>0</v>
      </c>
      <c r="P6" s="46">
        <v>0</v>
      </c>
      <c r="Q6" s="47">
        <v>24</v>
      </c>
      <c r="R6" s="48">
        <v>16.5</v>
      </c>
      <c r="S6" s="48">
        <v>13.5</v>
      </c>
      <c r="T6" s="48">
        <v>3.3</v>
      </c>
      <c r="U6" s="48">
        <v>417</v>
      </c>
      <c r="V6" s="48">
        <v>3.0000000000000001E-3</v>
      </c>
      <c r="W6" s="48">
        <v>5.0000000000000001E-4</v>
      </c>
      <c r="X6" s="49">
        <v>1.4999999999999999E-2</v>
      </c>
    </row>
    <row r="7" spans="1:24" s="19" customFormat="1" ht="26.45" customHeight="1">
      <c r="A7" s="50"/>
      <c r="B7" s="51" t="s">
        <v>32</v>
      </c>
      <c r="C7" s="52">
        <v>221</v>
      </c>
      <c r="D7" s="53" t="s">
        <v>33</v>
      </c>
      <c r="E7" s="54" t="s">
        <v>34</v>
      </c>
      <c r="F7" s="52">
        <v>90</v>
      </c>
      <c r="G7" s="39">
        <v>32.56</v>
      </c>
      <c r="H7" s="55">
        <v>18.100000000000001</v>
      </c>
      <c r="I7" s="56">
        <v>15.7</v>
      </c>
      <c r="J7" s="57">
        <v>11.7</v>
      </c>
      <c r="K7" s="58">
        <v>261.8</v>
      </c>
      <c r="L7" s="59">
        <v>0.03</v>
      </c>
      <c r="M7" s="60">
        <v>0.18</v>
      </c>
      <c r="N7" s="60">
        <v>0.5</v>
      </c>
      <c r="O7" s="60">
        <v>55.57</v>
      </c>
      <c r="P7" s="61">
        <v>0.28000000000000003</v>
      </c>
      <c r="Q7" s="62">
        <v>17.350000000000001</v>
      </c>
      <c r="R7" s="60">
        <v>113.15</v>
      </c>
      <c r="S7" s="60">
        <v>16.149999999999999</v>
      </c>
      <c r="T7" s="60">
        <v>0.97</v>
      </c>
      <c r="U7" s="60">
        <v>227.52</v>
      </c>
      <c r="V7" s="60">
        <v>5.0000000000000001E-3</v>
      </c>
      <c r="W7" s="60">
        <v>2E-3</v>
      </c>
      <c r="X7" s="61">
        <v>0.12</v>
      </c>
    </row>
    <row r="8" spans="1:24" s="19" customFormat="1" ht="36" customHeight="1">
      <c r="A8" s="50"/>
      <c r="B8" s="51" t="s">
        <v>35</v>
      </c>
      <c r="C8" s="52">
        <v>81</v>
      </c>
      <c r="D8" s="53" t="s">
        <v>33</v>
      </c>
      <c r="E8" s="63" t="s">
        <v>36</v>
      </c>
      <c r="F8" s="52">
        <v>90</v>
      </c>
      <c r="G8" s="39">
        <v>11.43</v>
      </c>
      <c r="H8" s="55">
        <v>22.41</v>
      </c>
      <c r="I8" s="56">
        <v>15.3</v>
      </c>
      <c r="J8" s="57">
        <v>0.54</v>
      </c>
      <c r="K8" s="64">
        <v>229.77</v>
      </c>
      <c r="L8" s="65">
        <v>0.05</v>
      </c>
      <c r="M8" s="66">
        <v>0.14000000000000001</v>
      </c>
      <c r="N8" s="66">
        <v>1.24</v>
      </c>
      <c r="O8" s="66">
        <v>28.8</v>
      </c>
      <c r="P8" s="67">
        <v>0</v>
      </c>
      <c r="Q8" s="68">
        <v>27.54</v>
      </c>
      <c r="R8" s="66">
        <v>170.72</v>
      </c>
      <c r="S8" s="66">
        <v>21.15</v>
      </c>
      <c r="T8" s="66">
        <v>1.2</v>
      </c>
      <c r="U8" s="66">
        <v>240.57</v>
      </c>
      <c r="V8" s="66">
        <v>4.0000000000000001E-3</v>
      </c>
      <c r="W8" s="66">
        <v>0</v>
      </c>
      <c r="X8" s="67">
        <v>0.14000000000000001</v>
      </c>
    </row>
    <row r="9" spans="1:24" s="19" customFormat="1" ht="26.25" customHeight="1">
      <c r="A9" s="50"/>
      <c r="B9" s="51"/>
      <c r="C9" s="52">
        <v>227</v>
      </c>
      <c r="D9" s="54" t="s">
        <v>37</v>
      </c>
      <c r="E9" s="69" t="s">
        <v>38</v>
      </c>
      <c r="F9" s="70">
        <v>150</v>
      </c>
      <c r="G9" s="39">
        <f>1.02+1.6</f>
        <v>2.62</v>
      </c>
      <c r="H9" s="71">
        <v>4.3499999999999996</v>
      </c>
      <c r="I9" s="72">
        <v>3.9</v>
      </c>
      <c r="J9" s="73">
        <v>20.399999999999999</v>
      </c>
      <c r="K9" s="74">
        <v>134.25</v>
      </c>
      <c r="L9" s="71">
        <v>0.12</v>
      </c>
      <c r="M9" s="72">
        <v>0.08</v>
      </c>
      <c r="N9" s="72">
        <v>0</v>
      </c>
      <c r="O9" s="72">
        <v>19.5</v>
      </c>
      <c r="P9" s="73">
        <v>0.08</v>
      </c>
      <c r="Q9" s="75">
        <v>7.92</v>
      </c>
      <c r="R9" s="72">
        <v>109.87</v>
      </c>
      <c r="S9" s="72">
        <v>73.540000000000006</v>
      </c>
      <c r="T9" s="72">
        <v>2.46</v>
      </c>
      <c r="U9" s="72">
        <v>137.4</v>
      </c>
      <c r="V9" s="72">
        <v>2E-3</v>
      </c>
      <c r="W9" s="72">
        <v>2E-3</v>
      </c>
      <c r="X9" s="73">
        <v>8.9999999999999993E-3</v>
      </c>
    </row>
    <row r="10" spans="1:24" s="82" customFormat="1" ht="33" customHeight="1">
      <c r="A10" s="50"/>
      <c r="B10" s="51"/>
      <c r="C10" s="52">
        <v>95</v>
      </c>
      <c r="D10" s="53" t="s">
        <v>39</v>
      </c>
      <c r="E10" s="69" t="s">
        <v>40</v>
      </c>
      <c r="F10" s="70">
        <v>200</v>
      </c>
      <c r="G10" s="39">
        <v>8.6</v>
      </c>
      <c r="H10" s="55">
        <v>0</v>
      </c>
      <c r="I10" s="56">
        <v>0</v>
      </c>
      <c r="J10" s="57">
        <v>20.2</v>
      </c>
      <c r="K10" s="64">
        <v>81.400000000000006</v>
      </c>
      <c r="L10" s="76">
        <v>0.1</v>
      </c>
      <c r="M10" s="77">
        <v>0.1</v>
      </c>
      <c r="N10" s="77">
        <v>3</v>
      </c>
      <c r="O10" s="77">
        <v>79.2</v>
      </c>
      <c r="P10" s="78">
        <v>0.96</v>
      </c>
      <c r="Q10" s="79">
        <v>0</v>
      </c>
      <c r="R10" s="77">
        <v>0</v>
      </c>
      <c r="S10" s="80">
        <v>0</v>
      </c>
      <c r="T10" s="77">
        <v>0</v>
      </c>
      <c r="U10" s="77">
        <v>0</v>
      </c>
      <c r="V10" s="77">
        <v>0</v>
      </c>
      <c r="W10" s="77">
        <v>0</v>
      </c>
      <c r="X10" s="81">
        <v>0</v>
      </c>
    </row>
    <row r="11" spans="1:24" s="82" customFormat="1" ht="26.25" customHeight="1">
      <c r="A11" s="50"/>
      <c r="B11" s="51"/>
      <c r="C11" s="83">
        <v>119</v>
      </c>
      <c r="D11" s="54" t="s">
        <v>41</v>
      </c>
      <c r="E11" s="54" t="s">
        <v>42</v>
      </c>
      <c r="F11" s="84">
        <v>20</v>
      </c>
      <c r="G11" s="85"/>
      <c r="H11" s="55">
        <v>1.4</v>
      </c>
      <c r="I11" s="56">
        <v>0.14000000000000001</v>
      </c>
      <c r="J11" s="57">
        <v>8.8000000000000007</v>
      </c>
      <c r="K11" s="64">
        <v>48</v>
      </c>
      <c r="L11" s="76">
        <v>0.02</v>
      </c>
      <c r="M11" s="77">
        <v>6.0000000000000001E-3</v>
      </c>
      <c r="N11" s="77">
        <v>0</v>
      </c>
      <c r="O11" s="77">
        <v>0</v>
      </c>
      <c r="P11" s="78">
        <v>0</v>
      </c>
      <c r="Q11" s="79">
        <v>7.4</v>
      </c>
      <c r="R11" s="77">
        <v>43.6</v>
      </c>
      <c r="S11" s="77">
        <v>13</v>
      </c>
      <c r="T11" s="79">
        <v>0.56000000000000005</v>
      </c>
      <c r="U11" s="77">
        <v>18.600000000000001</v>
      </c>
      <c r="V11" s="77">
        <v>5.9999999999999995E-4</v>
      </c>
      <c r="W11" s="79">
        <v>1E-3</v>
      </c>
      <c r="X11" s="78">
        <v>0</v>
      </c>
    </row>
    <row r="12" spans="1:24" s="82" customFormat="1" ht="23.25" customHeight="1">
      <c r="A12" s="50"/>
      <c r="B12" s="51"/>
      <c r="C12" s="52">
        <v>120</v>
      </c>
      <c r="D12" s="53" t="s">
        <v>43</v>
      </c>
      <c r="E12" s="54" t="s">
        <v>44</v>
      </c>
      <c r="F12" s="52">
        <v>20</v>
      </c>
      <c r="G12" s="86"/>
      <c r="H12" s="55">
        <v>1.1399999999999999</v>
      </c>
      <c r="I12" s="56">
        <v>0.22</v>
      </c>
      <c r="J12" s="57">
        <v>7.44</v>
      </c>
      <c r="K12" s="58">
        <v>36.26</v>
      </c>
      <c r="L12" s="55">
        <v>0.02</v>
      </c>
      <c r="M12" s="56">
        <v>2.4E-2</v>
      </c>
      <c r="N12" s="56">
        <v>0.08</v>
      </c>
      <c r="O12" s="56">
        <v>0</v>
      </c>
      <c r="P12" s="57">
        <v>0</v>
      </c>
      <c r="Q12" s="87">
        <v>6.8</v>
      </c>
      <c r="R12" s="56">
        <v>24</v>
      </c>
      <c r="S12" s="56">
        <v>8.1999999999999993</v>
      </c>
      <c r="T12" s="56">
        <v>0.46</v>
      </c>
      <c r="U12" s="56">
        <v>73.5</v>
      </c>
      <c r="V12" s="56">
        <v>2E-3</v>
      </c>
      <c r="W12" s="56">
        <v>2E-3</v>
      </c>
      <c r="X12" s="57">
        <v>1.2E-2</v>
      </c>
    </row>
    <row r="13" spans="1:24" s="82" customFormat="1" ht="23.25" customHeight="1">
      <c r="A13" s="50"/>
      <c r="B13" s="51" t="s">
        <v>32</v>
      </c>
      <c r="C13" s="52"/>
      <c r="D13" s="53"/>
      <c r="E13" s="88" t="s">
        <v>45</v>
      </c>
      <c r="F13" s="89">
        <f>F6+F7+F9+F10+F11+F12</f>
        <v>630</v>
      </c>
      <c r="G13" s="90"/>
      <c r="H13" s="91">
        <f t="shared" ref="H13:K13" si="0">H6+H7+H9+H10+H11+H12</f>
        <v>25.590000000000003</v>
      </c>
      <c r="I13" s="92">
        <f t="shared" si="0"/>
        <v>19.959999999999997</v>
      </c>
      <c r="J13" s="93">
        <f t="shared" si="0"/>
        <v>85.49</v>
      </c>
      <c r="K13" s="94">
        <f t="shared" si="0"/>
        <v>630.71</v>
      </c>
      <c r="L13" s="95">
        <f>L6+L7+L9+L10+L11+L12</f>
        <v>0.30000000000000004</v>
      </c>
      <c r="M13" s="96">
        <f t="shared" ref="M13:X13" si="1">M6+M7+M9+M10+M11+M12</f>
        <v>0.42000000000000004</v>
      </c>
      <c r="N13" s="96">
        <f t="shared" si="1"/>
        <v>23.08</v>
      </c>
      <c r="O13" s="96">
        <f t="shared" si="1"/>
        <v>154.26999999999998</v>
      </c>
      <c r="P13" s="97">
        <f t="shared" si="1"/>
        <v>1.32</v>
      </c>
      <c r="Q13" s="98">
        <f t="shared" si="1"/>
        <v>63.47</v>
      </c>
      <c r="R13" s="96">
        <f t="shared" si="1"/>
        <v>307.12</v>
      </c>
      <c r="S13" s="96">
        <f t="shared" si="1"/>
        <v>124.39</v>
      </c>
      <c r="T13" s="96">
        <f t="shared" si="1"/>
        <v>7.7499999999999991</v>
      </c>
      <c r="U13" s="96">
        <f t="shared" si="1"/>
        <v>874.02</v>
      </c>
      <c r="V13" s="96">
        <f t="shared" si="1"/>
        <v>1.26E-2</v>
      </c>
      <c r="W13" s="96">
        <f t="shared" si="1"/>
        <v>7.5000000000000006E-3</v>
      </c>
      <c r="X13" s="97">
        <f t="shared" si="1"/>
        <v>0.15600000000000003</v>
      </c>
    </row>
    <row r="14" spans="1:24" s="82" customFormat="1" ht="22.5" customHeight="1">
      <c r="A14" s="50"/>
      <c r="B14" s="51" t="s">
        <v>35</v>
      </c>
      <c r="C14" s="52"/>
      <c r="D14" s="53"/>
      <c r="E14" s="88" t="s">
        <v>45</v>
      </c>
      <c r="F14" s="89">
        <f>F6+F8+F9+F10+F11+F12</f>
        <v>630</v>
      </c>
      <c r="G14" s="85">
        <f>SUM(G6:G13)</f>
        <v>74.709999999999994</v>
      </c>
      <c r="H14" s="99">
        <f t="shared" ref="H14:J14" si="2">H6+H8+H9+H10+H11+H12</f>
        <v>29.9</v>
      </c>
      <c r="I14" s="100">
        <f t="shared" si="2"/>
        <v>19.559999999999999</v>
      </c>
      <c r="J14" s="101">
        <f t="shared" si="2"/>
        <v>74.33</v>
      </c>
      <c r="K14" s="102">
        <f>K6+K8+K9+K10+K11+K12</f>
        <v>598.67999999999995</v>
      </c>
      <c r="L14" s="103">
        <f>L6+L8+L9+L10+L11+L12</f>
        <v>0.32000000000000006</v>
      </c>
      <c r="M14" s="104">
        <f t="shared" ref="M14:X14" si="3">M6+M8+M9+M10+M11+M12</f>
        <v>0.38</v>
      </c>
      <c r="N14" s="104">
        <f t="shared" si="3"/>
        <v>23.819999999999997</v>
      </c>
      <c r="O14" s="104">
        <f t="shared" si="3"/>
        <v>127.5</v>
      </c>
      <c r="P14" s="105">
        <f t="shared" si="3"/>
        <v>1.04</v>
      </c>
      <c r="Q14" s="106">
        <f t="shared" si="3"/>
        <v>73.66</v>
      </c>
      <c r="R14" s="104">
        <f t="shared" si="3"/>
        <v>364.69000000000005</v>
      </c>
      <c r="S14" s="104">
        <f t="shared" si="3"/>
        <v>129.38999999999999</v>
      </c>
      <c r="T14" s="104">
        <f t="shared" si="3"/>
        <v>7.9799999999999995</v>
      </c>
      <c r="U14" s="104">
        <f t="shared" si="3"/>
        <v>887.06999999999994</v>
      </c>
      <c r="V14" s="104">
        <f t="shared" si="3"/>
        <v>1.1600000000000001E-2</v>
      </c>
      <c r="W14" s="104">
        <f t="shared" si="3"/>
        <v>5.4999999999999997E-3</v>
      </c>
      <c r="X14" s="105">
        <f t="shared" si="3"/>
        <v>0.17600000000000005</v>
      </c>
    </row>
    <row r="15" spans="1:24" s="82" customFormat="1" ht="23.25" hidden="1" customHeight="1">
      <c r="A15" s="50"/>
      <c r="B15" s="51" t="s">
        <v>32</v>
      </c>
      <c r="C15" s="52"/>
      <c r="D15" s="53"/>
      <c r="E15" s="107" t="s">
        <v>46</v>
      </c>
      <c r="F15" s="52"/>
      <c r="G15" s="85"/>
      <c r="H15" s="99"/>
      <c r="I15" s="100"/>
      <c r="J15" s="101"/>
      <c r="K15" s="102">
        <f>K13/23.5</f>
        <v>26.838723404255322</v>
      </c>
      <c r="L15" s="95"/>
      <c r="M15" s="96"/>
      <c r="N15" s="96"/>
      <c r="O15" s="96"/>
      <c r="P15" s="97"/>
      <c r="Q15" s="98"/>
      <c r="R15" s="96"/>
      <c r="S15" s="96"/>
      <c r="T15" s="96"/>
      <c r="U15" s="96"/>
      <c r="V15" s="96"/>
      <c r="W15" s="96"/>
      <c r="X15" s="97"/>
    </row>
    <row r="16" spans="1:24" s="82" customFormat="1" ht="16.5" hidden="1" customHeight="1" thickBot="1">
      <c r="A16" s="108"/>
      <c r="B16" s="109" t="s">
        <v>35</v>
      </c>
      <c r="C16" s="110"/>
      <c r="D16" s="111"/>
      <c r="E16" s="112" t="s">
        <v>46</v>
      </c>
      <c r="F16" s="110"/>
      <c r="G16" s="113"/>
      <c r="H16" s="114"/>
      <c r="I16" s="115"/>
      <c r="J16" s="116"/>
      <c r="K16" s="117">
        <f>K14/23.5</f>
        <v>25.475744680851061</v>
      </c>
      <c r="L16" s="118"/>
      <c r="M16" s="119"/>
      <c r="N16" s="119"/>
      <c r="O16" s="119"/>
      <c r="P16" s="120"/>
      <c r="Q16" s="121"/>
      <c r="R16" s="119"/>
      <c r="S16" s="119"/>
      <c r="T16" s="119"/>
      <c r="U16" s="119"/>
      <c r="V16" s="119"/>
      <c r="W16" s="119"/>
      <c r="X16" s="120"/>
    </row>
    <row r="17" spans="1:24" s="19" customFormat="1" ht="33.75" hidden="1" customHeight="1">
      <c r="A17" s="122" t="s">
        <v>47</v>
      </c>
      <c r="B17" s="123"/>
      <c r="C17" s="36">
        <v>224</v>
      </c>
      <c r="D17" s="37" t="s">
        <v>30</v>
      </c>
      <c r="E17" s="124" t="s">
        <v>48</v>
      </c>
      <c r="F17" s="125">
        <v>60</v>
      </c>
      <c r="G17" s="126"/>
      <c r="H17" s="127">
        <v>4.5199999999999996</v>
      </c>
      <c r="I17" s="128">
        <v>5.05</v>
      </c>
      <c r="J17" s="129">
        <v>15.54</v>
      </c>
      <c r="K17" s="130">
        <v>138.9</v>
      </c>
      <c r="L17" s="131">
        <v>0</v>
      </c>
      <c r="M17" s="132">
        <v>0</v>
      </c>
      <c r="N17" s="132">
        <v>0.2</v>
      </c>
      <c r="O17" s="132">
        <v>0</v>
      </c>
      <c r="P17" s="133">
        <v>0</v>
      </c>
      <c r="Q17" s="131">
        <v>2.76</v>
      </c>
      <c r="R17" s="132">
        <v>2.34</v>
      </c>
      <c r="S17" s="132">
        <v>1.26</v>
      </c>
      <c r="T17" s="132">
        <v>0.06</v>
      </c>
      <c r="U17" s="132">
        <v>11.82</v>
      </c>
      <c r="V17" s="132">
        <v>0</v>
      </c>
      <c r="W17" s="132">
        <v>0</v>
      </c>
      <c r="X17" s="134">
        <v>0</v>
      </c>
    </row>
    <row r="18" spans="1:24" s="19" customFormat="1" ht="33.75" hidden="1" customHeight="1">
      <c r="A18" s="135"/>
      <c r="B18" s="136"/>
      <c r="C18" s="52">
        <v>49</v>
      </c>
      <c r="D18" s="53" t="s">
        <v>49</v>
      </c>
      <c r="E18" s="69" t="s">
        <v>50</v>
      </c>
      <c r="F18" s="84">
        <v>200</v>
      </c>
      <c r="G18" s="85"/>
      <c r="H18" s="71">
        <v>8.6</v>
      </c>
      <c r="I18" s="72">
        <v>8.4</v>
      </c>
      <c r="J18" s="73">
        <v>10.8</v>
      </c>
      <c r="K18" s="74">
        <v>153.80000000000001</v>
      </c>
      <c r="L18" s="71">
        <v>0.1</v>
      </c>
      <c r="M18" s="72">
        <v>0.16</v>
      </c>
      <c r="N18" s="72">
        <v>10</v>
      </c>
      <c r="O18" s="72">
        <v>305.8</v>
      </c>
      <c r="P18" s="137">
        <v>0.36</v>
      </c>
      <c r="Q18" s="71">
        <v>36.840000000000003</v>
      </c>
      <c r="R18" s="72">
        <v>101.94</v>
      </c>
      <c r="S18" s="72">
        <v>30.52</v>
      </c>
      <c r="T18" s="72">
        <v>1.2</v>
      </c>
      <c r="U18" s="72">
        <v>199.4</v>
      </c>
      <c r="V18" s="72">
        <v>4.0000000000000001E-3</v>
      </c>
      <c r="W18" s="72">
        <v>0</v>
      </c>
      <c r="X18" s="73">
        <v>7.0000000000000007E-2</v>
      </c>
    </row>
    <row r="19" spans="1:24" s="19" customFormat="1" ht="33.75" hidden="1" customHeight="1">
      <c r="A19" s="138"/>
      <c r="B19" s="136" t="s">
        <v>32</v>
      </c>
      <c r="C19" s="52">
        <v>179</v>
      </c>
      <c r="D19" s="53" t="s">
        <v>33</v>
      </c>
      <c r="E19" s="69" t="s">
        <v>51</v>
      </c>
      <c r="F19" s="84">
        <v>90</v>
      </c>
      <c r="G19" s="85"/>
      <c r="H19" s="71">
        <v>11.61</v>
      </c>
      <c r="I19" s="72">
        <v>7.02</v>
      </c>
      <c r="J19" s="73">
        <v>2.52</v>
      </c>
      <c r="K19" s="74">
        <v>119.43</v>
      </c>
      <c r="L19" s="139">
        <v>0.21</v>
      </c>
      <c r="M19" s="140">
        <v>1.55</v>
      </c>
      <c r="N19" s="140">
        <v>77.16</v>
      </c>
      <c r="O19" s="140">
        <v>4412.25</v>
      </c>
      <c r="P19" s="141">
        <v>1.08</v>
      </c>
      <c r="Q19" s="139">
        <v>22.15</v>
      </c>
      <c r="R19" s="140">
        <v>221.14</v>
      </c>
      <c r="S19" s="140">
        <v>14.93</v>
      </c>
      <c r="T19" s="140">
        <v>11.35</v>
      </c>
      <c r="U19" s="140">
        <v>233.1</v>
      </c>
      <c r="V19" s="140">
        <v>6.0000000000000001E-3</v>
      </c>
      <c r="W19" s="140">
        <v>3.5999999999999997E-2</v>
      </c>
      <c r="X19" s="142">
        <v>0.21</v>
      </c>
    </row>
    <row r="20" spans="1:24" s="19" customFormat="1" ht="33.75" hidden="1" customHeight="1">
      <c r="A20" s="138"/>
      <c r="B20" s="136" t="s">
        <v>35</v>
      </c>
      <c r="C20" s="52">
        <v>85</v>
      </c>
      <c r="D20" s="53" t="s">
        <v>33</v>
      </c>
      <c r="E20" s="69" t="s">
        <v>52</v>
      </c>
      <c r="F20" s="84">
        <v>90</v>
      </c>
      <c r="G20" s="85"/>
      <c r="H20" s="71">
        <v>13.77</v>
      </c>
      <c r="I20" s="72">
        <v>7.74</v>
      </c>
      <c r="J20" s="73">
        <v>3.33</v>
      </c>
      <c r="K20" s="74">
        <v>138.15</v>
      </c>
      <c r="L20" s="143">
        <v>0.16</v>
      </c>
      <c r="M20" s="144">
        <v>1.38</v>
      </c>
      <c r="N20" s="144">
        <v>6.79</v>
      </c>
      <c r="O20" s="144">
        <v>3925.53</v>
      </c>
      <c r="P20" s="145">
        <v>0.84</v>
      </c>
      <c r="Q20" s="143">
        <v>28.8</v>
      </c>
      <c r="R20" s="144">
        <v>204.4</v>
      </c>
      <c r="S20" s="144">
        <v>17.18</v>
      </c>
      <c r="T20" s="144">
        <v>4.4000000000000004</v>
      </c>
      <c r="U20" s="144">
        <v>195.48</v>
      </c>
      <c r="V20" s="144">
        <v>3.1E-2</v>
      </c>
      <c r="W20" s="144">
        <v>2.8000000000000001E-2</v>
      </c>
      <c r="X20" s="146">
        <v>0.16</v>
      </c>
    </row>
    <row r="21" spans="1:24" s="19" customFormat="1" ht="33.75" hidden="1" customHeight="1">
      <c r="A21" s="138"/>
      <c r="B21" s="136"/>
      <c r="C21" s="52">
        <v>64</v>
      </c>
      <c r="D21" s="53" t="s">
        <v>53</v>
      </c>
      <c r="E21" s="69" t="s">
        <v>54</v>
      </c>
      <c r="F21" s="84">
        <v>150</v>
      </c>
      <c r="G21" s="85"/>
      <c r="H21" s="71">
        <v>6.45</v>
      </c>
      <c r="I21" s="72">
        <v>4.05</v>
      </c>
      <c r="J21" s="73">
        <v>40.200000000000003</v>
      </c>
      <c r="K21" s="74">
        <v>223.65</v>
      </c>
      <c r="L21" s="71">
        <v>0.08</v>
      </c>
      <c r="M21" s="72">
        <v>0.2</v>
      </c>
      <c r="N21" s="72">
        <v>0</v>
      </c>
      <c r="O21" s="72">
        <v>30</v>
      </c>
      <c r="P21" s="137">
        <v>0.11</v>
      </c>
      <c r="Q21" s="71">
        <v>13.05</v>
      </c>
      <c r="R21" s="72">
        <v>58.34</v>
      </c>
      <c r="S21" s="72">
        <v>22.53</v>
      </c>
      <c r="T21" s="72">
        <v>1.25</v>
      </c>
      <c r="U21" s="72">
        <v>1.1000000000000001</v>
      </c>
      <c r="V21" s="72">
        <v>0</v>
      </c>
      <c r="W21" s="72">
        <v>0</v>
      </c>
      <c r="X21" s="73">
        <v>0</v>
      </c>
    </row>
    <row r="22" spans="1:24" s="19" customFormat="1" ht="43.5" hidden="1" customHeight="1">
      <c r="A22" s="138"/>
      <c r="B22" s="136"/>
      <c r="C22" s="52">
        <v>95</v>
      </c>
      <c r="D22" s="53" t="s">
        <v>39</v>
      </c>
      <c r="E22" s="69" t="s">
        <v>55</v>
      </c>
      <c r="F22" s="70">
        <v>200</v>
      </c>
      <c r="G22" s="147"/>
      <c r="H22" s="55">
        <v>0</v>
      </c>
      <c r="I22" s="56">
        <v>0</v>
      </c>
      <c r="J22" s="57">
        <v>20</v>
      </c>
      <c r="K22" s="64">
        <v>80.599999999999994</v>
      </c>
      <c r="L22" s="76">
        <v>0.1</v>
      </c>
      <c r="M22" s="77">
        <v>0.1</v>
      </c>
      <c r="N22" s="77">
        <v>3</v>
      </c>
      <c r="O22" s="77">
        <v>79.2</v>
      </c>
      <c r="P22" s="148">
        <v>0.96</v>
      </c>
      <c r="Q22" s="76">
        <v>0</v>
      </c>
      <c r="R22" s="77">
        <v>0</v>
      </c>
      <c r="S22" s="80">
        <v>0</v>
      </c>
      <c r="T22" s="77">
        <v>0</v>
      </c>
      <c r="U22" s="77">
        <v>0</v>
      </c>
      <c r="V22" s="77">
        <v>0</v>
      </c>
      <c r="W22" s="77">
        <v>0</v>
      </c>
      <c r="X22" s="81">
        <v>0</v>
      </c>
    </row>
    <row r="23" spans="1:24" s="19" customFormat="1" ht="33.75" hidden="1" customHeight="1">
      <c r="A23" s="138"/>
      <c r="B23" s="136"/>
      <c r="C23" s="83">
        <v>119</v>
      </c>
      <c r="D23" s="53" t="s">
        <v>41</v>
      </c>
      <c r="E23" s="149" t="s">
        <v>42</v>
      </c>
      <c r="F23" s="52">
        <v>20</v>
      </c>
      <c r="G23" s="147"/>
      <c r="H23" s="55">
        <v>1.4</v>
      </c>
      <c r="I23" s="56">
        <v>0.14000000000000001</v>
      </c>
      <c r="J23" s="57">
        <v>8.8000000000000007</v>
      </c>
      <c r="K23" s="58">
        <v>48</v>
      </c>
      <c r="L23" s="55">
        <v>0.02</v>
      </c>
      <c r="M23" s="56">
        <v>6.0000000000000001E-3</v>
      </c>
      <c r="N23" s="56">
        <v>0</v>
      </c>
      <c r="O23" s="56">
        <v>0</v>
      </c>
      <c r="P23" s="150">
        <v>0</v>
      </c>
      <c r="Q23" s="55">
        <v>7.4</v>
      </c>
      <c r="R23" s="56">
        <v>43.6</v>
      </c>
      <c r="S23" s="56">
        <v>13</v>
      </c>
      <c r="T23" s="56">
        <v>0.56000000000000005</v>
      </c>
      <c r="U23" s="56">
        <v>18.600000000000001</v>
      </c>
      <c r="V23" s="56">
        <v>5.9999999999999995E-4</v>
      </c>
      <c r="W23" s="56">
        <v>1E-3</v>
      </c>
      <c r="X23" s="57">
        <v>0</v>
      </c>
    </row>
    <row r="24" spans="1:24" s="19" customFormat="1" ht="33.75" hidden="1" customHeight="1">
      <c r="A24" s="138"/>
      <c r="B24" s="136"/>
      <c r="C24" s="52">
        <v>120</v>
      </c>
      <c r="D24" s="53" t="s">
        <v>43</v>
      </c>
      <c r="E24" s="149" t="s">
        <v>56</v>
      </c>
      <c r="F24" s="52">
        <v>20</v>
      </c>
      <c r="G24" s="147"/>
      <c r="H24" s="55">
        <v>1.1399999999999999</v>
      </c>
      <c r="I24" s="56">
        <v>0.22</v>
      </c>
      <c r="J24" s="57">
        <v>7.44</v>
      </c>
      <c r="K24" s="58">
        <v>36.26</v>
      </c>
      <c r="L24" s="55">
        <v>0.02</v>
      </c>
      <c r="M24" s="56">
        <v>2.4E-2</v>
      </c>
      <c r="N24" s="56">
        <v>0.08</v>
      </c>
      <c r="O24" s="56">
        <v>0</v>
      </c>
      <c r="P24" s="150">
        <v>0</v>
      </c>
      <c r="Q24" s="55">
        <v>6.8</v>
      </c>
      <c r="R24" s="56">
        <v>24</v>
      </c>
      <c r="S24" s="56">
        <v>8.1999999999999993</v>
      </c>
      <c r="T24" s="56">
        <v>0.46</v>
      </c>
      <c r="U24" s="56">
        <v>73.5</v>
      </c>
      <c r="V24" s="56">
        <v>2E-3</v>
      </c>
      <c r="W24" s="56">
        <v>2E-3</v>
      </c>
      <c r="X24" s="57">
        <v>1.2E-2</v>
      </c>
    </row>
    <row r="25" spans="1:24" s="19" customFormat="1" ht="33.75" hidden="1" customHeight="1">
      <c r="A25" s="138"/>
      <c r="B25" s="151" t="s">
        <v>32</v>
      </c>
      <c r="C25" s="52"/>
      <c r="D25" s="152"/>
      <c r="E25" s="153" t="s">
        <v>45</v>
      </c>
      <c r="F25" s="89">
        <f>F17+F18+F19+F21+F22+F23+F24</f>
        <v>740</v>
      </c>
      <c r="G25" s="90"/>
      <c r="H25" s="91">
        <f>H17+H18+H19+H21+H22+H23+H24</f>
        <v>33.72</v>
      </c>
      <c r="I25" s="92">
        <f t="shared" ref="I25:X25" si="4">I17+I18+I19+I21+I22+I23+I24</f>
        <v>24.88</v>
      </c>
      <c r="J25" s="93">
        <f t="shared" si="4"/>
        <v>105.3</v>
      </c>
      <c r="K25" s="94">
        <f t="shared" si="4"/>
        <v>800.6400000000001</v>
      </c>
      <c r="L25" s="154">
        <f t="shared" si="4"/>
        <v>0.53</v>
      </c>
      <c r="M25" s="155">
        <f t="shared" si="4"/>
        <v>2.0399999999999996</v>
      </c>
      <c r="N25" s="155">
        <f t="shared" si="4"/>
        <v>90.44</v>
      </c>
      <c r="O25" s="155">
        <f t="shared" si="4"/>
        <v>4827.25</v>
      </c>
      <c r="P25" s="156">
        <f t="shared" si="4"/>
        <v>2.5099999999999998</v>
      </c>
      <c r="Q25" s="154">
        <f t="shared" si="4"/>
        <v>89</v>
      </c>
      <c r="R25" s="155">
        <f t="shared" si="4"/>
        <v>451.36</v>
      </c>
      <c r="S25" s="155">
        <f t="shared" si="4"/>
        <v>90.440000000000012</v>
      </c>
      <c r="T25" s="155">
        <f t="shared" si="4"/>
        <v>14.88</v>
      </c>
      <c r="U25" s="155">
        <f t="shared" si="4"/>
        <v>537.52</v>
      </c>
      <c r="V25" s="155">
        <f t="shared" si="4"/>
        <v>1.26E-2</v>
      </c>
      <c r="W25" s="155">
        <f t="shared" si="4"/>
        <v>3.9E-2</v>
      </c>
      <c r="X25" s="157">
        <f t="shared" si="4"/>
        <v>0.29200000000000004</v>
      </c>
    </row>
    <row r="26" spans="1:24" s="19" customFormat="1" ht="33.75" hidden="1" customHeight="1">
      <c r="A26" s="138"/>
      <c r="B26" s="158" t="s">
        <v>35</v>
      </c>
      <c r="C26" s="159"/>
      <c r="D26" s="160"/>
      <c r="E26" s="153" t="s">
        <v>45</v>
      </c>
      <c r="F26" s="161">
        <f>F17+F18+F20+F21+F22+F23+F24</f>
        <v>740</v>
      </c>
      <c r="G26" s="162"/>
      <c r="H26" s="91">
        <f>H17+H18+H20+H21+H22+H23+H24</f>
        <v>35.880000000000003</v>
      </c>
      <c r="I26" s="92">
        <f t="shared" ref="I26:X26" si="5">I17+I18+I20+I21+I22+I23+I24</f>
        <v>25.599999999999998</v>
      </c>
      <c r="J26" s="93">
        <f t="shared" si="5"/>
        <v>106.11</v>
      </c>
      <c r="K26" s="94">
        <f t="shared" si="5"/>
        <v>819.36</v>
      </c>
      <c r="L26" s="163">
        <f t="shared" si="5"/>
        <v>0.48000000000000009</v>
      </c>
      <c r="M26" s="164">
        <f t="shared" si="5"/>
        <v>1.8699999999999999</v>
      </c>
      <c r="N26" s="164">
        <f t="shared" si="5"/>
        <v>20.069999999999997</v>
      </c>
      <c r="O26" s="164">
        <f t="shared" si="5"/>
        <v>4340.53</v>
      </c>
      <c r="P26" s="165">
        <f t="shared" si="5"/>
        <v>2.27</v>
      </c>
      <c r="Q26" s="163">
        <f t="shared" si="5"/>
        <v>95.65</v>
      </c>
      <c r="R26" s="164">
        <f t="shared" si="5"/>
        <v>434.62</v>
      </c>
      <c r="S26" s="164">
        <f t="shared" si="5"/>
        <v>92.690000000000012</v>
      </c>
      <c r="T26" s="164">
        <f t="shared" si="5"/>
        <v>7.9300000000000006</v>
      </c>
      <c r="U26" s="164">
        <f t="shared" si="5"/>
        <v>499.90000000000003</v>
      </c>
      <c r="V26" s="164">
        <f t="shared" si="5"/>
        <v>3.7600000000000008E-2</v>
      </c>
      <c r="W26" s="164">
        <f t="shared" si="5"/>
        <v>3.1E-2</v>
      </c>
      <c r="X26" s="166">
        <f t="shared" si="5"/>
        <v>0.24200000000000002</v>
      </c>
    </row>
    <row r="27" spans="1:24" s="19" customFormat="1" ht="33.75" hidden="1" customHeight="1" thickBot="1">
      <c r="A27" s="138"/>
      <c r="B27" s="158" t="s">
        <v>32</v>
      </c>
      <c r="C27" s="159"/>
      <c r="D27" s="160"/>
      <c r="E27" s="167" t="s">
        <v>46</v>
      </c>
      <c r="F27" s="161"/>
      <c r="G27" s="168"/>
      <c r="H27" s="91"/>
      <c r="I27" s="92"/>
      <c r="J27" s="93"/>
      <c r="K27" s="169">
        <f>K25/23.5</f>
        <v>34.069787234042558</v>
      </c>
      <c r="L27" s="154"/>
      <c r="M27" s="155"/>
      <c r="N27" s="155"/>
      <c r="O27" s="155"/>
      <c r="P27" s="156"/>
      <c r="Q27" s="154"/>
      <c r="R27" s="155"/>
      <c r="S27" s="155"/>
      <c r="T27" s="155"/>
      <c r="U27" s="155"/>
      <c r="V27" s="155"/>
      <c r="W27" s="155"/>
      <c r="X27" s="157"/>
    </row>
    <row r="28" spans="1:24" s="19" customFormat="1" ht="33.75" hidden="1" customHeight="1" thickBot="1">
      <c r="A28" s="170"/>
      <c r="B28" s="171" t="s">
        <v>35</v>
      </c>
      <c r="C28" s="110"/>
      <c r="D28" s="172"/>
      <c r="E28" s="167" t="s">
        <v>46</v>
      </c>
      <c r="F28" s="173"/>
      <c r="G28" s="113"/>
      <c r="H28" s="174"/>
      <c r="I28" s="175"/>
      <c r="J28" s="176"/>
      <c r="K28" s="177">
        <f>K26/23.5</f>
        <v>34.866382978723408</v>
      </c>
      <c r="L28" s="178"/>
      <c r="M28" s="179"/>
      <c r="N28" s="179"/>
      <c r="O28" s="179"/>
      <c r="P28" s="180"/>
      <c r="Q28" s="178"/>
      <c r="R28" s="179"/>
      <c r="S28" s="179"/>
      <c r="T28" s="179"/>
      <c r="U28" s="179"/>
      <c r="V28" s="179"/>
      <c r="W28" s="179"/>
      <c r="X28" s="181"/>
    </row>
    <row r="29" spans="1:24" hidden="1">
      <c r="A29" s="182"/>
      <c r="B29" s="2"/>
      <c r="C29" s="183"/>
      <c r="D29" s="182"/>
      <c r="E29" s="182"/>
      <c r="F29" s="182"/>
      <c r="G29" s="184"/>
      <c r="H29" s="185"/>
      <c r="I29" s="184"/>
      <c r="J29" s="182"/>
      <c r="K29" s="186"/>
      <c r="L29" s="8"/>
      <c r="M29" s="8"/>
      <c r="N29" s="8"/>
    </row>
    <row r="30" spans="1:24" ht="18.75" hidden="1">
      <c r="A30" s="187" t="s">
        <v>57</v>
      </c>
      <c r="B30" s="2"/>
      <c r="C30" s="188"/>
      <c r="D30" s="182"/>
      <c r="E30" s="189"/>
      <c r="F30" s="190"/>
      <c r="G30" s="191"/>
      <c r="H30" s="184"/>
      <c r="I30" s="191"/>
      <c r="J30" s="191"/>
      <c r="K30" s="5"/>
    </row>
    <row r="31" spans="1:24" ht="18.75" hidden="1">
      <c r="A31" s="192" t="s">
        <v>58</v>
      </c>
      <c r="B31" s="2"/>
      <c r="C31" s="193"/>
      <c r="D31" s="5"/>
      <c r="E31" s="189"/>
      <c r="F31" s="190"/>
      <c r="G31" s="191"/>
      <c r="H31" s="191"/>
      <c r="I31" s="191"/>
      <c r="J31" s="191"/>
      <c r="K31" s="5"/>
    </row>
    <row r="32" spans="1:24" ht="18.75">
      <c r="A32" s="5"/>
      <c r="B32" s="2"/>
      <c r="C32" s="2"/>
      <c r="D32" s="191"/>
      <c r="E32" s="189"/>
      <c r="F32" s="190"/>
      <c r="G32" s="191"/>
      <c r="H32" s="191"/>
      <c r="I32" s="191"/>
      <c r="J32" s="191"/>
      <c r="K32" s="5"/>
    </row>
    <row r="33" spans="4:10" ht="18.75">
      <c r="D33" s="194"/>
      <c r="E33" s="195"/>
      <c r="F33" s="196"/>
      <c r="G33" s="194"/>
      <c r="H33" s="194"/>
      <c r="I33" s="194"/>
      <c r="J33" s="194"/>
    </row>
    <row r="34" spans="4:10" ht="18.75">
      <c r="D34" s="194"/>
      <c r="E34" s="195"/>
      <c r="F34" s="196"/>
      <c r="G34" s="194"/>
      <c r="H34" s="194"/>
      <c r="I34" s="194"/>
      <c r="J34" s="194"/>
    </row>
    <row r="35" spans="4:10">
      <c r="D35" s="194"/>
      <c r="E35" s="194"/>
      <c r="F35" s="194"/>
      <c r="G35" s="194"/>
      <c r="H35" s="194"/>
      <c r="I35" s="194"/>
      <c r="J35" s="194"/>
    </row>
    <row r="36" spans="4:10">
      <c r="D36" s="194"/>
      <c r="E36" s="194"/>
      <c r="F36" s="194"/>
      <c r="G36" s="194"/>
      <c r="H36" s="194"/>
      <c r="I36" s="194"/>
      <c r="J36" s="194"/>
    </row>
    <row r="37" spans="4:10">
      <c r="D37" s="194"/>
      <c r="E37" s="194"/>
      <c r="F37" s="194"/>
      <c r="G37" s="194"/>
      <c r="H37" s="194"/>
      <c r="I37" s="194"/>
      <c r="J37" s="194"/>
    </row>
    <row r="38" spans="4:10">
      <c r="D38" s="194"/>
      <c r="E38" s="194"/>
      <c r="F38" s="194"/>
      <c r="G38" s="194"/>
      <c r="H38" s="194"/>
      <c r="I38" s="194"/>
      <c r="J38" s="194"/>
    </row>
    <row r="39" spans="4:10">
      <c r="D39" s="194"/>
      <c r="E39" s="194"/>
      <c r="F39" s="194"/>
      <c r="G39" s="194"/>
      <c r="H39" s="194"/>
      <c r="I39" s="194"/>
      <c r="J39" s="194"/>
    </row>
    <row r="40" spans="4:10">
      <c r="D40" s="194"/>
      <c r="E40" s="194"/>
      <c r="F40" s="194"/>
      <c r="G40" s="194"/>
      <c r="H40" s="194"/>
      <c r="I40" s="194"/>
      <c r="J40" s="194"/>
    </row>
    <row r="41" spans="4:10">
      <c r="D41" s="194"/>
      <c r="E41" s="194"/>
      <c r="F41" s="194"/>
      <c r="G41" s="194"/>
      <c r="H41" s="194"/>
      <c r="I41" s="194"/>
      <c r="J41" s="194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Лист1</vt:lpstr>
      <vt:lpstr>'8 день'!Область_печати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2022-04-15T05:36:34Z</dcterms:modified>
</cp:coreProperties>
</file>